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36" documentId="13_ncr:1_{F6CB121F-512D-4AA6-A0C1-0FB36C537598}" xr6:coauthVersionLast="47" xr6:coauthVersionMax="47" xr10:uidLastSave="{205E0F45-7ADB-4E97-AA22-F417AADCC91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<sst xmlns="http://schemas.openxmlformats.org/spreadsheetml/2006/main" count="178605" uniqueCount="39086">
  <si>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</si>
  <si>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</si>
  <si>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</si>
  <si>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</si>
  <si>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</si>
  <si>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</si>
  <si>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</si>
  <si>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</si>
  <si>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</si>
  <si>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</si>
  <si>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</si>
  <si>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</si>
  <si>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</si>
  <si>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</si>
  <si>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</si>
  <si>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</si>
  <si>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</si>
  <si>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</si>
  <si>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</si>
  <si>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</si>
  <si>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</si>
  <si>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</si>
  <si>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</si>
  <si>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</si>
  <si>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</si>
  <si>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</si>
  <si>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</si>
  <si>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</si>
  <si>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</si>
  <si>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</si>
  <si>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</si>
  <si>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</si>
  <si>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</si>
  <si>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</si>
  <si>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</si>
  <si>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</si>
  <si>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</si>
  <si>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</si>
  <si>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</si>
  <si>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</si>
  <si>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</si>
  <si>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</si>
  <si>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</si>
  <si>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</si>
  <si>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</si>
  <si>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</si>
  <si>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</si>
  <si>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</si>
  <si>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</si>
  <si>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</si>
  <si>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</si>
  <si>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</si>
  <si>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</si>
  <si>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</si>
  <si>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</si>
  <si>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</si>
  <si>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</si>
  <si>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</si>
  <si>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</si>
  <si>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</si>
  <si>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</si>
  <si>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</si>
  <si>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</si>
  <si>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</si>
  <si>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</si>
  <si>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</si>
  <si>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</si>
  <si>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</si>
  <si>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</si>
  <si>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</si>
  <si>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</si>
  <si>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</si>
  <si>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</si>
  <si>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</si>
  <si>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</si>
  <si>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</si>
  <si>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</si>
  <si>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</si>
  <si>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</si>
  <si>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</si>
  <si>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</si>
  <si>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</si>
  <si>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</si>
  <si>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</si>
  <si>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</si>
  <si>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</si>
  <si>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</si>
  <si>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</si>
  <si>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</si>
  <si>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</si>
  <si>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</si>
  <si>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</si>
  <si>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</si>
  <si>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</si>
  <si>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</si>
  <si>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</si>
  <si>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</si>
  <si>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</si>
  <si>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</si>
  <si>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</si>
  <si>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</si>
  <si>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</si>
  <si>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</si>
  <si>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</si>
  <si>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</si>
  <si>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</si>
  <si>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</si>
  <si>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</si>
  <si>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</si>
  <si>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</si>
  <si>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</si>
  <si>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</si>
  <si>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</si>
  <si>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</si>
  <si>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</si>
  <si>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</si>
  <si>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</si>
  <si>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</si>
  <si>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</si>
  <si>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</si>
  <si>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</si>
  <si>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</si>
  <si>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</si>
  <si>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</si>
  <si>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</si>
  <si>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</si>
  <si>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</si>
  <si>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</si>
  <si>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</si>
  <si>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</si>
  <si>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</si>
  <si>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</si>
  <si>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</si>
  <si>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</si>
  <si>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</si>
  <si>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</si>
  <si>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</si>
  <si>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</si>
  <si>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</si>
  <si>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</si>
  <si>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</si>
  <si>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</si>
  <si>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</si>
  <si>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</si>
  <si>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</si>
  <si>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</si>
  <si>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</si>
  <si>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</si>
  <si>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</si>
  <si>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</si>
  <si>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</si>
  <si>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</si>
  <si>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</si>
  <si>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</si>
  <si>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</si>
  <si>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</si>
  <si>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</si>
  <si>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</si>
  <si>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</si>
  <si>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</si>
  <si>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</si>
  <si>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</si>
  <si>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</si>
  <si>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</si>
  <si>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</si>
  <si>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</si>
  <si>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</si>
  <si>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</si>
  <si>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</si>
  <si>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</si>
  <si>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</si>
  <si>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</si>
  <si>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</si>
  <si>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</si>
  <si>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</si>
  <si>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</si>
  <si>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</si>
  <si>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</si>
  <si>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</si>
  <si>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</si>
  <si>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</si>
  <si>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</si>
  <si>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</si>
  <si>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</si>
  <si>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</si>
  <si>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</si>
  <si>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</si>
  <si>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</si>
  <si>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</si>
  <si>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</si>
  <si>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</si>
  <si>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</si>
  <si>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</si>
  <si>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</si>
  <si>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</si>
  <si>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</si>
  <si>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</si>
  <si>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</si>
  <si>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</si>
  <si>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</si>
  <si>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</si>
  <si>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</si>
  <si>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</si>
  <si>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</si>
  <si>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</si>
  <si>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</si>
  <si>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</si>
  <si>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</si>
  <si>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</si>
  <si>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</si>
  <si>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</si>
  <si>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</si>
  <si>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</si>
  <si>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</si>
  <si>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</si>
  <si>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</si>
  <si>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</si>
  <si>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</si>
  <si>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</si>
  <si>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</si>
  <si>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</si>
  <si>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</si>
  <si>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</si>
  <si>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</si>
  <si>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</si>
  <si>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</si>
  <si>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</si>
  <si>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</si>
  <si>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</si>
  <si>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</si>
  <si>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</si>
  <si>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</si>
  <si>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</si>
  <si>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</si>
  <si>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</si>
  <si>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</si>
  <si>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</si>
  <si>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</si>
  <si>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</si>
  <si>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</si>
  <si>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</si>
  <si>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</si>
  <si>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</si>
  <si>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</si>
  <si>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</si>
  <si>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</si>
  <si>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</si>
  <si>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</si>
  <si>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</si>
  <si>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</si>
  <si>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</si>
  <si>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</si>
  <si>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</si>
  <si>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</si>
  <si>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</si>
  <si>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</si>
  <si>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</si>
  <si>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</si>
  <si>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</si>
  <si>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</si>
  <si>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</si>
  <si>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</si>
  <si>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</si>
  <si>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</si>
  <si>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</si>
  <si>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</si>
  <si>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</si>
  <si>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</si>
  <si>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</si>
  <si>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</si>
  <si>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</si>
  <si>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</si>
  <si>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</si>
  <si>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</si>
  <si>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</si>
  <si>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</si>
  <si>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</si>
  <si>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</si>
  <si>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</si>
  <si>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</si>
  <si>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</si>
  <si>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</si>
  <si>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</si>
  <si>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</si>
  <si>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</si>
  <si>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</si>
  <si>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</si>
  <si>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</si>
  <si>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</si>
  <si>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</si>
  <si>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</si>
  <si>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</si>
  <si>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</si>
  <si>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</si>
  <si>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</si>
  <si>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</si>
  <si>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</si>
  <si>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</si>
  <si>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</si>
  <si>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</si>
  <si>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</si>
  <si>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</si>
  <si>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</si>
  <si>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</si>
  <si>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</si>
  <si>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</si>
  <si>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</si>
  <si>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</si>
  <si>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</si>
  <si>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</si>
  <si>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</si>
  <si>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</si>
  <si>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</si>
  <si>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</si>
  <si>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</si>
  <si>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</si>
  <si>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</si>
  <si>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</si>
  <si>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</si>
  <si>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</si>
  <si>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</si>
  <si>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</si>
  <si>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</si>
  <si>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</si>
  <si>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</si>
  <si>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</si>
  <si>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</si>
  <si>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</si>
  <si>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</si>
  <si>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</si>
  <si>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</si>
  <si>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</si>
  <si>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</si>
  <si>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</si>
  <si>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</si>
  <si>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</si>
  <si>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</si>
  <si>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</si>
  <si>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</si>
  <si>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</si>
  <si>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</si>
  <si>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</si>
  <si>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</si>
  <si>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</si>
  <si>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</si>
  <si>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</si>
  <si>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</si>
  <si>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</si>
  <si>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</si>
  <si>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</si>
  <si>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</si>
  <si>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</si>
  <si>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</si>
  <si>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</si>
  <si>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</si>
  <si>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</si>
  <si>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</si>
  <si>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</si>
  <si>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</si>
  <si>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</si>
  <si>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</si>
  <si>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</si>
  <si>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</si>
  <si>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</si>
  <si>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</si>
  <si>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</si>
  <si>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</si>
  <si>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</si>
  <si>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</si>
  <si>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</si>
  <si>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</si>
  <si>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</si>
  <si>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</si>
  <si>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</si>
  <si>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</si>
  <si>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</si>
  <si>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</si>
  <si>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</si>
  <si>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</si>
  <si>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</si>
  <si>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</si>
  <si>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</si>
  <si>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</si>
  <si>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</si>
  <si>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</si>
  <si>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</si>
  <si>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</si>
  <si>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</si>
  <si>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</si>
  <si>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</si>
  <si>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</si>
  <si>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</si>
  <si>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</si>
  <si>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</si>
  <si>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</si>
  <si>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</si>
  <si>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</si>
  <si>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</si>
  <si>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</si>
  <si>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</si>
  <si>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</si>
  <si>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</si>
  <si>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</si>
  <si>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</si>
  <si>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</si>
  <si>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</si>
  <si>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</si>
  <si>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</si>
  <si>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</si>
  <si>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</si>
  <si>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</si>
  <si>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</si>
  <si>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</si>
  <si>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</si>
  <si>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</si>
  <si>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</si>
  <si>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</si>
  <si>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</si>
  <si>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</si>
  <si>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</si>
  <si>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</si>
  <si>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</si>
  <si>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</si>
  <si>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</si>
  <si>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</si>
  <si>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</si>
  <si>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</si>
  <si>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</si>
  <si>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</si>
  <si>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</si>
  <si>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</si>
  <si>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</si>
  <si>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</si>
  <si>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</si>
  <si>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</si>
  <si>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</si>
  <si>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</si>
  <si>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</si>
  <si>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</si>
  <si>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</si>
  <si>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</si>
  <si>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</si>
  <si>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</si>
  <si>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</si>
  <si>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</si>
  <si>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</si>
  <si>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</si>
  <si>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</si>
  <si>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</si>
  <si>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</si>
  <si>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</si>
  <si>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</si>
  <si>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</si>
  <si>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</si>
  <si>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</si>
  <si>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</si>
  <si>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</si>
  <si>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</si>
  <si>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</si>
  <si>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</si>
  <si>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</si>
  <si>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</si>
  <si>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</si>
  <si>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</si>
  <si>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</si>
  <si>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</si>
  <si>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</si>
  <si>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</si>
  <si>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</si>
  <si>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</si>
  <si>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</si>
  <si>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</si>
  <si>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</si>
  <si>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</si>
  <si>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</si>
  <si>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</si>
  <si>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</si>
  <si>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</si>
  <si>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</si>
  <si>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</si>
  <si>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</si>
  <si>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</si>
  <si>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</si>
  <si>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</si>
  <si>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</si>
  <si>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</si>
  <si>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</si>
  <si>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</si>
  <si>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</si>
  <si>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</si>
  <si>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</si>
  <si>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</si>
  <si>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</si>
  <si>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</si>
  <si>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</si>
  <si>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</si>
  <si>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</si>
  <si>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</si>
  <si>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</si>
  <si>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</si>
  <si>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</si>
  <si>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</si>
  <si>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</si>
  <si>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</si>
  <si>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</si>
  <si>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</si>
  <si>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</si>
  <si>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</si>
  <si>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</si>
  <si>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</si>
  <si>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</si>
  <si>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</si>
  <si>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</si>
  <si>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</si>
  <si>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</si>
  <si>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</si>
  <si>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</si>
  <si>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</si>
  <si>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</si>
  <si>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</si>
  <si>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</si>
  <si>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</si>
  <si>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</si>
  <si>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</si>
  <si>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</si>
  <si>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</si>
  <si>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</si>
  <si>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</si>
  <si>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</si>
  <si>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</si>
  <si>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</si>
  <si>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</si>
  <si>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</si>
  <si>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</si>
  <si>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</si>
  <si>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</si>
  <si>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</si>
  <si>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</si>
  <si>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</si>
  <si>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</si>
  <si>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</si>
  <si>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</si>
  <si>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</si>
  <si>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</si>
  <si>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</si>
  <si>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</si>
  <si>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</si>
  <si>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</si>
  <si>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</si>
  <si>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</si>
  <si>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</si>
  <si>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</si>
  <si>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</si>
  <si>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</si>
  <si>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</si>
  <si>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</si>
  <si>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</si>
  <si>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</si>
  <si>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</si>
  <si>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</si>
  <si>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</si>
  <si>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</si>
  <si>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</si>
  <si>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</si>
  <si>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</si>
  <si>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</si>
  <si>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</si>
  <si>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</si>
  <si>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</si>
  <si>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</si>
  <si>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</si>
  <si>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</si>
  <si>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</si>
  <si>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</si>
  <si>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</si>
  <si>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</si>
  <si>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</si>
  <si>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</si>
  <si>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</si>
  <si>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</si>
  <si>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</si>
  <si>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</si>
  <si>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</si>
  <si>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</si>
  <si>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</si>
  <si>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</si>
  <si>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</si>
  <si>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</si>
  <si>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</si>
  <si>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</si>
  <si>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</si>
  <si>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</si>
  <si>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</si>
  <si>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</si>
  <si>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</si>
  <si>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</si>
  <si>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</si>
  <si>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</si>
  <si>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</si>
  <si>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</si>
  <si>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</si>
  <si>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</si>
  <si>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</si>
  <si>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</si>
  <si>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</si>
  <si>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</si>
  <si>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</si>
  <si>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</si>
  <si>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</si>
  <si>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</si>
  <si>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</si>
  <si>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</si>
  <si>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</si>
  <si>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</si>
  <si>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</si>
  <si>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</si>
  <si>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</si>
  <si>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</si>
  <si>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</si>
  <si>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</si>
  <si>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</si>
  <si>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</si>
  <si>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</si>
  <si>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</si>
  <si>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</si>
  <si>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</si>
  <si>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</si>
  <si>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</si>
  <si>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</si>
  <si>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</si>
  <si>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</si>
  <si>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</si>
  <si>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</si>
  <si>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</si>
  <si>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</si>
  <si>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</si>
  <si>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</si>
  <si>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</si>
  <si>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</si>
  <si>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</si>
  <si>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</si>
  <si>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</si>
  <si>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</si>
  <si>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</si>
  <si>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</si>
  <si>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</si>
  <si>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</si>
  <si>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</si>
  <si>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</si>
  <si>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</si>
  <si>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</si>
  <si>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</si>
  <si>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</si>
  <si>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</si>
  <si>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</si>
  <si>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</si>
  <si>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</si>
  <si>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</si>
  <si>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</si>
  <si>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</si>
  <si>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</si>
  <si>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</si>
  <si>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</si>
  <si>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</si>
  <si>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</si>
  <si>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</si>
  <si>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</si>
  <si>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</si>
  <si>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</si>
  <si>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</si>
  <si>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</si>
  <si>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</si>
  <si>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</si>
  <si>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</si>
  <si>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</si>
  <si>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</si>
  <si>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</si>
  <si>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</si>
  <si>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</si>
  <si>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</si>
  <si>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</si>
  <si>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</si>
  <si>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</si>
  <si>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</si>
  <si>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</si>
  <si>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</si>
  <si>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</si>
  <si>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</si>
  <si>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</si>
  <si>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</si>
  <si>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</si>
  <si>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</si>
  <si>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</si>
  <si>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</si>
  <si>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</si>
  <si>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</si>
  <si>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</si>
  <si>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</si>
  <si>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</si>
  <si>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</si>
  <si>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</si>
  <si>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</si>
  <si>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</si>
  <si>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</si>
  <si>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</si>
  <si>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</si>
  <si>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</si>
  <si>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</si>
  <si>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</si>
  <si>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</si>
  <si>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</si>
  <si>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</si>
  <si>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</si>
  <si>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</si>
  <si>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</si>
  <si>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</si>
  <si>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</si>
  <si>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</si>
  <si>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</si>
  <si>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</si>
  <si>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</si>
  <si>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</si>
  <si>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</si>
  <si>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</si>
  <si>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</si>
  <si>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</si>
  <si>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</si>
  <si>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</si>
  <si>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</si>
  <si>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</si>
  <si>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</si>
  <si>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</si>
  <si>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</si>
  <si>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</si>
  <si>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</si>
  <si>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</si>
  <si>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</si>
  <si>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</si>
  <si>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</si>
  <si>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</si>
  <si>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</si>
  <si>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</si>
  <si>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</si>
  <si>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</si>
  <si>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</si>
  <si>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</si>
  <si>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</si>
  <si>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</si>
  <si>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</si>
  <si>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</si>
  <si>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</si>
  <si>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</si>
  <si>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</si>
  <si>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</si>
  <si>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</si>
  <si>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</si>
  <si>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</si>
  <si>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</si>
  <si>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</si>
  <si>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</si>
  <si>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</si>
  <si>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</si>
  <si>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</si>
  <si>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</si>
  <si>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</si>
  <si>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</si>
  <si>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</si>
  <si>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</si>
  <si>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</si>
  <si>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</si>
  <si>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</si>
  <si>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</si>
  <si>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</si>
  <si>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</si>
  <si>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</si>
  <si>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</si>
  <si>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</si>
  <si>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</si>
  <si>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</si>
  <si>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</si>
  <si>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</si>
  <si>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</si>
  <si>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</si>
  <si>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</si>
  <si>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</si>
  <si>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</si>
  <si>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</si>
  <si>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</si>
  <si>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</si>
  <si>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</si>
  <si>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</si>
  <si>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</si>
  <si>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</si>
  <si>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</si>
  <si>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</si>
  <si>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</si>
  <si>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</si>
  <si>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</si>
  <si>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</si>
  <si>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</si>
  <si>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</si>
  <si>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</si>
  <si>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</si>
  <si>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</si>
  <si>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</si>
  <si>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</si>
  <si>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</si>
  <si>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</si>
  <si>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</si>
  <si>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</si>
  <si>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</si>
  <si>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</si>
  <si>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</si>
  <si>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</si>
  <si>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</si>
  <si>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</si>
  <si>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</si>
  <si>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</si>
  <si>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</si>
  <si>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</si>
  <si>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</si>
  <si>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</si>
  <si>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</si>
  <si>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</si>
  <si>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</si>
  <si>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</si>
  <si>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</si>
  <si>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</si>
  <si>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</si>
  <si>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</si>
  <si>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</si>
  <si>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</si>
  <si>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</si>
  <si>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</si>
  <si>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</si>
  <si>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</si>
  <si>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</si>
  <si>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</si>
  <si>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</si>
  <si>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</si>
  <si>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</si>
  <si>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</si>
  <si>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</si>
  <si>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</si>
  <si>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</si>
  <si>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</si>
  <si>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</si>
  <si>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</si>
  <si>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</si>
  <si>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</si>
  <si>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</si>
  <si>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</si>
  <si>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</si>
  <si>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</si>
  <si>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</si>
  <si>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</si>
  <si>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</si>
  <si>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</si>
  <si>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</si>
  <si>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</si>
  <si>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</si>
  <si>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</si>
  <si>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</si>
  <si>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</si>
  <si>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</si>
  <si>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</si>
  <si>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</si>
  <si>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</si>
  <si>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</si>
  <si>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</si>
  <si>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</si>
  <si>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</si>
  <si>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</si>
  <si>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</si>
  <si>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</si>
  <si>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</si>
  <si>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</si>
  <si>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</si>
  <si>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</si>
  <si>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</si>
  <si>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</si>
  <si>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</si>
  <si>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</si>
  <si>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</si>
  <si>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</si>
  <si>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</si>
  <si>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</si>
  <si>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</si>
  <si>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</si>
  <si>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</si>
  <si>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</si>
  <si>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</si>
  <si>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</si>
  <si>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</si>
  <si>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</si>
  <si>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</si>
  <si>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</si>
  <si>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</si>
  <si>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</si>
  <si>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</si>
  <si>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</si>
  <si>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</si>
  <si>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</si>
  <si>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</si>
  <si>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</si>
  <si>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</si>
  <si>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</si>
  <si>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</si>
  <si>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</si>
  <si>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</si>
  <si>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</si>
  <si>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</si>
  <si>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</si>
  <si>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</si>
  <si>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</si>
  <si>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</si>
  <si>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</si>
  <si>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</si>
  <si>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</si>
  <si>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</si>
  <si>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</si>
  <si>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</si>
  <si>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</si>
  <si>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</si>
  <si>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</si>
  <si>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</si>
  <si>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</si>
  <si>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</si>
  <si>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</si>
  <si>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</si>
  <si>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</si>
  <si>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</si>
  <si>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</si>
  <si>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</si>
  <si>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</si>
  <si>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</si>
  <si>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</si>
  <si>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</si>
  <si>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</si>
  <si>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</si>
  <si>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</si>
  <si>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</si>
  <si>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</si>
  <si>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</si>
  <si>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</si>
  <si>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</si>
  <si>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</si>
  <si>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</si>
  <si>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</si>
  <si>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</si>
  <si>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</si>
  <si>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</si>
  <si>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</si>
  <si>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</si>
  <si>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</si>
  <si>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</si>
  <si>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</si>
  <si>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</si>
  <si>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</si>
  <si>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</si>
  <si>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</si>
  <si>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</si>
  <si>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</si>
  <si>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</si>
  <si>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</si>
  <si>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</si>
  <si>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</si>
  <si>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</si>
  <si>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</si>
  <si>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</si>
  <si>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</si>
  <si>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</si>
  <si>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</si>
  <si>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</si>
  <si>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</si>
  <si>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</si>
  <si>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</si>
  <si>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</si>
  <si>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</si>
  <si>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</si>
  <si>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</si>
  <si>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</si>
  <si>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</si>
  <si>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</si>
  <si>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</si>
  <si>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</si>
  <si>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</si>
  <si>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</si>
  <si>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</si>
  <si>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</si>
  <si>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</si>
  <si>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</si>
  <si>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</si>
  <si>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</si>
  <si>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</si>
  <si>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</si>
  <si>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</si>
  <si>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</si>
  <si>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</si>
  <si>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</si>
  <si>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</si>
  <si>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</si>
  <si>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</si>
  <si>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</si>
  <si>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</si>
  <si>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</si>
  <si>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</si>
  <si>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</si>
  <si>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</si>
  <si>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</si>
  <si>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</si>
  <si>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</si>
  <si>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</si>
  <si>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</si>
  <si>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</si>
  <si>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</si>
  <si>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</si>
  <si>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</si>
  <si>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</si>
  <si>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</si>
  <si>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</si>
  <si>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</si>
  <si>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</si>
  <si>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</si>
  <si>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</si>
  <si>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</si>
  <si>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</si>
  <si>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</si>
  <si>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</si>
  <si>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</si>
  <si>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</si>
  <si>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</si>
  <si>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</si>
  <si>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</si>
  <si>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</si>
  <si>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</si>
  <si>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</si>
  <si>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</si>
  <si>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</si>
  <si>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</si>
  <si>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</si>
  <si>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</si>
  <si>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</si>
  <si>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</si>
  <si>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</si>
  <si>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</si>
  <si>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</si>
  <si>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</si>
  <si>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</si>
  <si>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</si>
  <si>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</si>
  <si>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</si>
  <si>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</si>
  <si>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</si>
  <si>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</si>
  <si>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</si>
  <si>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</si>
  <si>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</si>
  <si>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</si>
  <si>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</si>
  <si>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</si>
  <si>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</si>
  <si>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</si>
  <si>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</si>
  <si>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</si>
  <si>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</si>
  <si>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</si>
  <si>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</si>
  <si>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</si>
  <si>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</si>
  <si>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</si>
  <si>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</si>
  <si>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</si>
  <si>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</si>
  <si>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</si>
  <si>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</si>
  <si>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</si>
  <si>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</si>
  <si>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</si>
  <si>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</si>
  <si>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</si>
  <si>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</si>
  <si>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</si>
  <si>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</si>
  <si>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</si>
  <si>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</si>
  <si>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</si>
  <si>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</si>
  <si>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</si>
  <si>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</si>
  <si>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</si>
  <si>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</si>
  <si>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</si>
  <si>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</si>
  <si>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</si>
  <si>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</si>
  <si>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</si>
  <si>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</si>
  <si>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</si>
  <si>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</si>
  <si>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</si>
  <si>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</si>
  <si>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</si>
  <si>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</si>
  <si>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</si>
  <si>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</si>
  <si>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</si>
  <si>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</si>
  <si>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</si>
  <si>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</si>
  <si>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</si>
  <si>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</si>
  <si>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</si>
  <si>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</si>
  <si>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</si>
  <si>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</si>
  <si>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</si>
  <si>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</si>
  <si>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</si>
  <si>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</si>
  <si>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</si>
  <si>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</si>
  <si>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</si>
  <si>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</si>
  <si>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</si>
  <si>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</si>
  <si>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</si>
  <si>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</si>
  <si>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</si>
  <si>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</si>
  <si>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</si>
  <si>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</si>
  <si>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</si>
  <si>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</si>
  <si>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</si>
  <si>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</si>
  <si>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</si>
  <si>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</si>
  <si>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</si>
  <si>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</si>
  <si>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</si>
  <si>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</si>
  <si>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</si>
  <si>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</si>
  <si>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</si>
  <si>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</si>
  <si>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</si>
  <si>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</si>
  <si>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</si>
  <si>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</si>
  <si>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</si>
  <si>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</si>
  <si>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</si>
  <si>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</si>
  <si>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</si>
  <si>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</si>
  <si>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</si>
  <si>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</si>
  <si>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</si>
  <si>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</si>
  <si>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</si>
  <si>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</si>
  <si>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</si>
  <si>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</si>
  <si>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</si>
  <si>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</si>
  <si>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</si>
  <si>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</si>
  <si>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</si>
  <si>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</si>
  <si>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</si>
  <si>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</si>
  <si>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</si>
  <si>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</si>
  <si>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</si>
  <si>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</si>
  <si>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</si>
  <si>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</si>
  <si>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</si>
  <si>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</si>
  <si>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</si>
  <si>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</si>
  <si>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</si>
  <si>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</si>
  <si>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</si>
  <si>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</si>
  <si>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</si>
  <si>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</si>
  <si>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</si>
  <si>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</si>
  <si>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</si>
  <si>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</si>
  <si>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</si>
  <si>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</si>
  <si>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</si>
  <si>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</si>
  <si>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</si>
  <si>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</si>
  <si>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</si>
  <si>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</si>
  <si>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</si>
  <si>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</si>
  <si>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</si>
  <si>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</si>
  <si>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</si>
  <si>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</si>
  <si>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</si>
  <si>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</si>
  <si>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</si>
  <si>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</si>
  <si>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</si>
  <si>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</si>
  <si>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</si>
  <si>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</si>
  <si>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</si>
  <si>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</si>
  <si>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</si>
  <si>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</si>
  <si>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</si>
  <si>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</si>
  <si>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</si>
  <si>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</si>
  <si>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</si>
  <si>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</si>
  <si>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</si>
  <si>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</si>
  <si>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</si>
  <si>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</si>
  <si>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</si>
  <si>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</si>
  <si>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</si>
  <si>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</si>
  <si>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</si>
  <si>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</si>
  <si>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</si>
  <si>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</si>
  <si>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</si>
  <si>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</si>
  <si>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</si>
  <si>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</si>
  <si>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</si>
  <si>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</si>
  <si>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</si>
  <si>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</si>
  <si>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</si>
  <si>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</si>
  <si>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</si>
  <si>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</si>
  <si>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</si>
  <si>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</si>
  <si>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</si>
  <si>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</si>
  <si>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</si>
  <si>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</si>
  <si>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</si>
  <si>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</si>
  <si>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</si>
  <si>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</si>
  <si>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</si>
  <si>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</si>
  <si>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</si>
  <si>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</si>
  <si>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</si>
  <si>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</si>
  <si>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</si>
  <si>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</si>
  <si>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</si>
  <si>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</si>
  <si>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</si>
  <si>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</si>
  <si>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</si>
  <si>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</si>
  <si>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</si>
  <si>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</si>
  <si>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</si>
  <si>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</si>
  <si>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</si>
  <si>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</si>
  <si>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</si>
  <si>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</si>
  <si>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</si>
  <si>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</si>
  <si>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</si>
  <si>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</si>
  <si>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</si>
  <si>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</si>
  <si>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</si>
  <si>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</si>
  <si>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</si>
  <si>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</si>
  <si>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</si>
  <si>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</si>
  <si>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</si>
  <si>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</si>
  <si>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</si>
  <si>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</si>
  <si>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</si>
  <si>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</si>
  <si>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</si>
  <si>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</si>
  <si>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</si>
  <si>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</si>
  <si>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</si>
  <si>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</si>
  <si>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</si>
  <si>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</si>
  <si>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</si>
  <si>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</si>
  <si>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</si>
  <si>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</si>
  <si>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</si>
  <si>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</si>
  <si>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</si>
  <si>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</si>
  <si>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</si>
  <si>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</si>
  <si>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</si>
  <si>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</si>
  <si>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</si>
  <si>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</si>
  <si>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</si>
  <si>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</si>
  <si>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</si>
  <si>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</si>
  <si>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</si>
  <si>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</si>
  <si>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</si>
  <si>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</si>
  <si>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</si>
  <si>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</si>
  <si>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</si>
  <si>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</si>
  <si>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</si>
  <si>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</si>
  <si>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</si>
  <si>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</si>
  <si>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</si>
  <si>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</si>
  <si>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</si>
  <si>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</si>
  <si>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</si>
  <si>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</si>
  <si>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</si>
  <si>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</si>
  <si>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</si>
  <si>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</si>
  <si>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</si>
  <si>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</si>
  <si>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</si>
  <si>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</si>
  <si>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</si>
  <si>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</si>
  <si>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</si>
  <si>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</si>
  <si>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</si>
  <si>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</si>
  <si>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</si>
  <si>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</si>
  <si>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</si>
  <si>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</si>
  <si>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</si>
  <si>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</si>
  <si>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</si>
  <si>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</si>
  <si>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</si>
  <si>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</si>
  <si>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</si>
  <si>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</si>
  <si>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</si>
  <si>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</si>
  <si>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</si>
  <si>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</si>
  <si>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</si>
  <si>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</si>
  <si>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</si>
  <si>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</si>
  <si>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</si>
  <si>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</si>
  <si>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</si>
  <si>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</si>
  <si>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</si>
  <si>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</si>
  <si>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</si>
  <si>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</si>
  <si>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</si>
  <si>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</si>
  <si>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</si>
  <si>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</si>
  <si>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</si>
  <si>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</si>
  <si>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</si>
  <si>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</si>
  <si>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</si>
  <si>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</si>
  <si>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</si>
  <si>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</si>
  <si>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</si>
  <si>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</si>
  <si>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</si>
  <si>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</si>
  <si>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</si>
  <si>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</si>
  <si>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</si>
  <si>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</si>
  <si>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</si>
  <si>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</si>
  <si>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</si>
  <si>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</si>
  <si>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</si>
  <si>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</si>
  <si>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</si>
  <si>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</si>
  <si>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</si>
  <si>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</si>
  <si>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</si>
  <si>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</si>
  <si>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</si>
  <si>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</si>
  <si>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</si>
  <si>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</si>
  <si>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</si>
  <si>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</si>
  <si>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</si>
  <si>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</si>
  <si>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</si>
  <si>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</si>
  <si>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</si>
  <si>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</si>
  <si>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</si>
  <si>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</si>
  <si>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</si>
  <si>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</si>
  <si>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</si>
  <si>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</si>
  <si>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</si>
  <si>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</si>
  <si>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</si>
  <si>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</si>
  <si>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</si>
  <si>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</si>
  <si>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</si>
  <si>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</si>
  <si>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</si>
  <si>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</si>
  <si>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</si>
  <si>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</si>
  <si>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</si>
  <si>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</si>
  <si>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</si>
  <si>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</si>
  <si>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</si>
  <si>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</si>
  <si>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</si>
  <si>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</si>
  <si>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</si>
  <si>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</si>
  <si>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</si>
  <si>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</si>
  <si>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</si>
  <si>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</si>
  <si>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</si>
  <si>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</si>
  <si>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</si>
  <si>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</si>
  <si>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</si>
  <si>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</si>
  <si>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</si>
  <si>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</si>
  <si>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</si>
  <si>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</si>
  <si>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</si>
  <si>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</si>
  <si>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</si>
  <si>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</si>
  <si>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</si>
  <si>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</si>
  <si>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</si>
  <si>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</si>
  <si>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</si>
  <si>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</si>
  <si>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</si>
  <si>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</si>
  <si>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</si>
  <si>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</si>
  <si>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</si>
  <si>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</si>
  <si>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</si>
  <si>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</si>
  <si>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</si>
  <si>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</si>
  <si>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</si>
  <si>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</si>
  <si>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</si>
  <si>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</si>
  <si>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</si>
  <si>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</si>
  <si>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</si>
  <si>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</si>
  <si>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</si>
  <si>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</si>
  <si>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</si>
  <si>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</si>
  <si>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</si>
  <si>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</si>
  <si>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</si>
  <si>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</si>
  <si>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</si>
  <si>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</si>
  <si>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</si>
  <si>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</si>
  <si>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</si>
  <si>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</si>
  <si>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</si>
  <si>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</si>
  <si>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</si>
  <si>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</si>
  <si>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</si>
  <si>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</si>
  <si>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</si>
  <si>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</si>
  <si>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</si>
  <si>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</si>
  <si>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</si>
  <si>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</si>
  <si>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</si>
  <si>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</si>
  <si>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</si>
  <si>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</si>
  <si>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</si>
  <si>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</si>
  <si>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</si>
  <si>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</si>
  <si>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</si>
  <si>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</si>
  <si>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</si>
  <si>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</si>
  <si>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</si>
  <si>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</si>
  <si>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</si>
  <si>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</si>
  <si>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</si>
  <si>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</si>
  <si>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</si>
  <si>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</si>
  <si>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</si>
  <si>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</si>
  <si>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</si>
  <si>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</si>
  <si>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</si>
  <si>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</si>
  <si>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</si>
  <si>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</si>
  <si>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</si>
  <si>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</si>
  <si>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</si>
  <si>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</si>
  <si>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</si>
  <si>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</si>
  <si>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</si>
  <si>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</si>
  <si>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</si>
  <si>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</si>
  <si>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</si>
  <si>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</si>
  <si>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</si>
  <si>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</si>
  <si>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</si>
  <si>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</si>
  <si>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</si>
  <si>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</si>
  <si>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</si>
  <si>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</si>
  <si>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</si>
  <si>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</si>
  <si>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</si>
  <si>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</si>
  <si>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</si>
  <si>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</si>
  <si>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</si>
  <si>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</si>
  <si>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</si>
  <si>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</si>
  <si>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</si>
  <si>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</si>
  <si>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</si>
  <si>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</si>
  <si>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</si>
  <si>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</si>
  <si>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</si>
  <si>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</si>
  <si>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</si>
  <si>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</si>
  <si>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</si>
  <si>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</si>
  <si>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</si>
  <si>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</si>
  <si>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</si>
  <si>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</si>
  <si>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</si>
  <si>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</si>
  <si>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</si>
  <si>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</si>
  <si>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</si>
  <si>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</si>
  <si>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</si>
  <si>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</si>
  <si>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</si>
  <si>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</si>
  <si>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</si>
  <si>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</si>
  <si>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</si>
  <si>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</si>
  <si>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</si>
  <si>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</si>
  <si>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</si>
  <si>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</si>
  <si>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</si>
  <si>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</si>
  <si>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</si>
  <si>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</si>
  <si>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</si>
  <si>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</si>
  <si>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</si>
  <si>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</si>
  <si>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</si>
  <si>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</si>
  <si>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</si>
  <si>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</si>
  <si>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</si>
  <si>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</si>
  <si>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</si>
  <si>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</si>
  <si>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</si>
  <si>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</si>
  <si>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</si>
  <si>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</si>
  <si>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</si>
  <si>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</si>
  <si>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</si>
  <si>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</si>
  <si>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</si>
  <si>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</si>
  <si>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</si>
  <si>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</si>
  <si>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</si>
  <si>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</si>
  <si>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</si>
  <si>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</si>
  <si>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</si>
  <si>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</si>
  <si>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</si>
  <si>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</si>
  <si>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</si>
  <si>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</si>
  <si>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</si>
  <si>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</si>
  <si>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</si>
  <si>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</si>
  <si>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</si>
  <si>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</si>
  <si>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</si>
  <si>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</si>
  <si>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</si>
  <si>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</si>
  <si>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</si>
  <si>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</si>
  <si>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</si>
  <si>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</si>
  <si>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</si>
  <si>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</si>
  <si>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</si>
  <si>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</si>
  <si>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</si>
  <si>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</si>
  <si>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</si>
  <si>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</si>
  <si>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</si>
  <si>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</si>
  <si>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</si>
  <si>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</si>
  <si>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</si>
  <si>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</si>
  <si>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</si>
  <si>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</si>
  <si>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</si>
  <si>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</si>
  <si>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</si>
  <si>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</si>
  <si>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</si>
  <si>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</si>
  <si>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</si>
  <si>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</si>
  <si>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</si>
  <si>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</si>
  <si>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</si>
  <si>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</si>
  <si>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</si>
  <si>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</si>
  <si>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</si>
  <si>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</si>
  <si>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</si>
  <si>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</si>
  <si>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</si>
  <si>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</si>
  <si>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</si>
  <si>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</si>
  <si>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</si>
  <si>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</si>
  <si>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</si>
  <si>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</si>
  <si>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</si>
  <si>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</si>
  <si>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</si>
  <si>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</si>
  <si>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</si>
  <si>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</si>
  <si>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</si>
  <si>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</si>
  <si>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</si>
  <si>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</si>
  <si>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</si>
  <si>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</si>
  <si>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</si>
  <si>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</si>
  <si>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</si>
  <si>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</si>
  <si>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</si>
  <si>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</si>
  <si>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</si>
  <si>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</si>
  <si>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</si>
  <si>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</si>
  <si>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</si>
  <si>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</si>
  <si>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</si>
  <si>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</si>
  <si>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</si>
  <si>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</si>
  <si>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</si>
  <si>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</si>
  <si>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</si>
  <si>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</si>
  <si>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</si>
  <si>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</si>
  <si>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</si>
  <si>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</si>
  <si>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</si>
  <si>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</si>
  <si>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</si>
  <si>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</si>
  <si>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</si>
  <si>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</si>
  <si>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</si>
  <si>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</si>
  <si>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</si>
  <si>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</si>
  <si>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</si>
  <si>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</si>
  <si>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</si>
  <si>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</si>
  <si>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</si>
  <si>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</si>
  <si>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</si>
  <si>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</si>
  <si>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</si>
  <si>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</si>
  <si>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</si>
  <si>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</si>
  <si>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</si>
  <si>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</si>
  <si>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</si>
  <si>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</si>
  <si>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</si>
  <si>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</si>
  <si>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</si>
  <si>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</si>
  <si>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</si>
  <si>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</si>
  <si>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</si>
  <si>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</si>
  <si>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</si>
  <si>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</si>
  <si>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</si>
  <si>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</si>
  <si>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</si>
  <si>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</si>
  <si>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</si>
  <si>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</si>
  <si>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</si>
  <si>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</si>
  <si>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</si>
  <si>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</si>
  <si>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</si>
  <si>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</si>
  <si>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</si>
  <si>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</si>
  <si>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</si>
  <si>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</si>
  <si>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</si>
  <si>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</si>
  <si>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</si>
  <si>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</si>
  <si>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</si>
  <si>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</si>
  <si>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</si>
  <si>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</si>
  <si>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</si>
  <si>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</si>
  <si>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</si>
  <si>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</si>
  <si>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</si>
  <si>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</si>
  <si>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</si>
  <si>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</si>
  <si>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</si>
  <si>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</si>
  <si>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</si>
  <si>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</si>
  <si>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</si>
  <si>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</si>
  <si>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</si>
  <si>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</si>
  <si>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</si>
  <si>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</si>
  <si>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</si>
  <si>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</si>
  <si>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</si>
  <si>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</si>
  <si>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</si>
  <si>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</si>
  <si>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</si>
  <si>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</si>
  <si>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</si>
  <si>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</si>
  <si>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</si>
  <si>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</si>
  <si>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</si>
  <si>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</si>
  <si>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</si>
  <si>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</si>
  <si>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</si>
  <si>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</si>
  <si>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</si>
  <si>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</si>
  <si>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</si>
  <si>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</si>
  <si>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</si>
  <si>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</si>
  <si>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</si>
  <si>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</si>
  <si>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</si>
  <si>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</si>
  <si>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</si>
  <si>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</si>
  <si>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</si>
  <si>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</si>
  <si>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</si>
  <si>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</si>
  <si>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</si>
  <si>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</si>
  <si>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</si>
  <si>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</si>
  <si>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</si>
  <si>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</si>
  <si>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</si>
  <si>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</si>
  <si>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</si>
  <si>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</si>
  <si>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</si>
  <si>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</si>
  <si>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</si>
  <si>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</si>
  <si>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</si>
  <si>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</si>
  <si>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</si>
  <si>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</si>
  <si>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</si>
  <si>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</si>
  <si>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</si>
  <si>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</si>
  <si>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</si>
  <si>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</si>
  <si>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</si>
  <si>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</si>
  <si>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</si>
  <si>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</si>
  <si>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</si>
  <si>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</si>
  <si>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</si>
  <si>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</si>
  <si>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</si>
  <si>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</si>
  <si>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</si>
  <si>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</si>
  <si>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</si>
  <si>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</si>
  <si>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</si>
  <si>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</si>
  <si>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</si>
  <si>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</si>
  <si>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</si>
  <si>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</si>
  <si>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</si>
  <si>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</si>
  <si>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</si>
  <si>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</si>
  <si>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</si>
  <si>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</si>
  <si>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</si>
  <si>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</si>
  <si>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</si>
  <si>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</si>
  <si>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</si>
  <si>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</si>
  <si>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</si>
  <si>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</si>
  <si>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</si>
  <si>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</si>
  <si>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</si>
  <si>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</si>
  <si>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</si>
  <si>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</si>
  <si>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</si>
  <si>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</si>
  <si>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</si>
  <si>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</si>
  <si>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</si>
  <si>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</si>
  <si>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</si>
  <si>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</si>
  <si>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</si>
  <si>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</si>
  <si>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</si>
  <si>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</si>
  <si>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</si>
  <si>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</si>
  <si>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</si>
  <si>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</si>
  <si>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</si>
  <si>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</si>
  <si>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</si>
  <si>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</si>
  <si>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</si>
  <si>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</si>
  <si>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</si>
  <si>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</si>
  <si>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</si>
  <si>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</si>
  <si>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</si>
  <si>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</si>
  <si>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</si>
  <si>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</si>
  <si>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</si>
  <si>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</si>
  <si>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</si>
  <si>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</si>
  <si>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</si>
  <si>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</si>
  <si>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</si>
  <si>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</si>
  <si>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</si>
  <si>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</si>
  <si>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</si>
  <si>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</si>
  <si>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</si>
  <si>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</si>
  <si>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</si>
  <si>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</si>
  <si>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</si>
  <si>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</si>
  <si>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</si>
  <si>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</si>
  <si>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</si>
  <si>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</si>
  <si>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</si>
  <si>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</si>
  <si>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</si>
  <si>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</si>
  <si>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</si>
  <si>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</si>
  <si>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</si>
  <si>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</si>
  <si>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</si>
  <si>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</si>
  <si>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</si>
  <si>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</si>
  <si>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</si>
  <si>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</si>
  <si>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</si>
  <si>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</si>
  <si>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</si>
  <si>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</si>
  <si>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</si>
  <si>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</si>
  <si>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</si>
  <si>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</si>
  <si>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</si>
  <si>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</si>
  <si>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</si>
  <si>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</si>
  <si>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</si>
  <si>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</si>
  <si>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</si>
  <si>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</si>
  <si>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</si>
  <si>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</si>
  <si>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</si>
  <si>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</si>
  <si>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</si>
  <si>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</si>
  <si>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</si>
  <si>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</si>
  <si>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</si>
  <si>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</si>
  <si>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</si>
  <si>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</si>
  <si>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</si>
  <si>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</si>
  <si>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</si>
  <si>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</si>
  <si>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</si>
  <si>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</si>
  <si>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</si>
  <si>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</si>
  <si>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</si>
  <si>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</si>
  <si>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</si>
  <si>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</si>
  <si>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</si>
  <si>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</si>
  <si>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</si>
  <si>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</si>
  <si>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</si>
  <si>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</si>
  <si>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</si>
  <si>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</si>
  <si>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</si>
  <si>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</si>
  <si>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</si>
  <si>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</si>
  <si>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</si>
  <si>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</si>
  <si>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</si>
  <si>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</si>
  <si>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</si>
  <si>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</si>
  <si>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</si>
  <si>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</si>
  <si>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</si>
  <si>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</si>
  <si>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</si>
  <si>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</si>
  <si>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</si>
  <si>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</si>
  <si>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</si>
  <si>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</si>
  <si>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</si>
  <si>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</si>
  <si>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</si>
  <si>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</si>
  <si>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</si>
  <si>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</si>
  <si>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</si>
  <si>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</si>
  <si>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</si>
  <si>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</si>
  <si>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</si>
  <si>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</si>
  <si>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</si>
  <si>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</si>
  <si>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</si>
  <si>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</si>
  <si>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</si>
  <si>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</si>
  <si>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</si>
  <si>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</si>
  <si>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</si>
  <si>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</si>
  <si>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</si>
  <si>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</si>
  <si>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</si>
  <si>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</si>
  <si>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</si>
  <si>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</si>
  <si>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</si>
  <si>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</si>
  <si>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</si>
  <si>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</si>
  <si>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</si>
  <si>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</si>
  <si>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</si>
  <si>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</si>
  <si>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</si>
  <si>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</si>
  <si>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</si>
  <si>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</si>
  <si>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</si>
  <si>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</si>
  <si>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</si>
  <si>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</si>
  <si>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</si>
  <si>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</si>
  <si>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</si>
  <si>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</si>
  <si>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</si>
  <si>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</si>
  <si>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</si>
  <si>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</si>
  <si>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</si>
  <si>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</si>
  <si>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</si>
  <si>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</si>
  <si>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</si>
  <si>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</si>
  <si>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</si>
  <si>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</si>
  <si>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</si>
  <si>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</si>
  <si>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</si>
  <si>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</si>
  <si>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</si>
  <si>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</si>
  <si>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</si>
  <si>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</si>
  <si>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</si>
  <si>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</si>
  <si>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</si>
  <si>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</si>
  <si>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</si>
  <si>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</si>
  <si>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</si>
  <si>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</si>
  <si>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</si>
  <si>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</si>
  <si>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</si>
  <si>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</si>
  <si>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</si>
  <si>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</si>
  <si>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</si>
  <si>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</si>
  <si>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</si>
  <si>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</si>
  <si>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</si>
  <si>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</si>
  <si>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</si>
  <si>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</si>
  <si>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</si>
  <si>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</si>
  <si>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</si>
  <si>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</si>
  <si>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</si>
  <si>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</si>
  <si>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</si>
  <si>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</si>
  <si>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</si>
  <si>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</si>
  <si>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</si>
  <si>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</si>
  <si>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</si>
  <si>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</si>
  <si>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</si>
  <si>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</si>
  <si>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</si>
  <si>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</si>
  <si>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</si>
  <si>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</si>
  <si>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</si>
  <si>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</si>
  <si>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</si>
  <si>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</si>
  <si>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</si>
  <si>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</si>
  <si>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</si>
  <si>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</si>
  <si>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</si>
  <si>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</si>
  <si>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</si>
  <si>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</si>
  <si>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</si>
  <si>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</si>
  <si>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</si>
  <si>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</si>
  <si>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</si>
  <si>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</si>
  <si>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</si>
  <si>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</si>
  <si>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</si>
  <si>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</si>
  <si>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</si>
  <si>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</si>
  <si>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</si>
  <si>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</si>
  <si>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</si>
  <si>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</si>
  <si>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</si>
  <si>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</si>
  <si>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</si>
  <si>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</si>
  <si>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</si>
  <si>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</si>
  <si>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</si>
  <si>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</si>
  <si>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</si>
  <si>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</si>
  <si>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</si>
  <si>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</si>
  <si>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</si>
  <si>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</si>
  <si>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</si>
  <si>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</si>
  <si>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</si>
  <si>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</si>
  <si>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</si>
  <si>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</si>
  <si>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</si>
  <si>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</si>
  <si>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</si>
  <si>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</si>
  <si>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</si>
  <si>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</si>
  <si>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</si>
  <si>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</si>
  <si>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</si>
  <si>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</si>
  <si>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</si>
  <si>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</si>
  <si>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</si>
  <si>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</si>
  <si>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</si>
  <si>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</si>
  <si>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</si>
  <si>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</si>
  <si>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</si>
  <si>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</si>
  <si>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</si>
  <si>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</si>
  <si>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</si>
  <si>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</si>
  <si>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</si>
  <si>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</si>
  <si>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</si>
  <si>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</si>
  <si>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</si>
  <si>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</si>
  <si>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</si>
  <si>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</si>
  <si>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</si>
  <si>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</si>
  <si>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</si>
  <si>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</si>
  <si>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</si>
  <si>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</si>
  <si>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</si>
  <si>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</si>
  <si>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</si>
  <si>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</si>
  <si>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</si>
  <si>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</si>
  <si>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</si>
  <si>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</si>
  <si>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</si>
  <si>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</si>
  <si>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</si>
  <si>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</si>
  <si>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</si>
  <si>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</si>
  <si>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</si>
  <si>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</si>
  <si>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</si>
  <si>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</si>
  <si>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</si>
  <si>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</si>
  <si>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</si>
  <si>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</si>
  <si>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</si>
  <si>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</si>
  <si>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</si>
  <si>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</si>
  <si>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</si>
  <si>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</si>
  <si>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</si>
  <si>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</si>
  <si>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</si>
  <si>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</si>
  <si>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</si>
  <si>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</si>
  <si>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</si>
  <si>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</si>
  <si>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</si>
  <si>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</si>
  <si>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</si>
  <si>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</si>
  <si>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</si>
  <si>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</si>
  <si>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</si>
  <si>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</si>
  <si>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</si>
  <si>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</si>
  <si>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</si>
  <si>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</si>
  <si>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</si>
  <si>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</si>
  <si>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</si>
  <si>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</si>
  <si>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</si>
  <si>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</si>
  <si>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</si>
  <si>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</si>
  <si>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</si>
  <si>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</si>
  <si>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</si>
  <si>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</si>
  <si>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</si>
  <si>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</si>
  <si>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</si>
  <si>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</si>
  <si>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</si>
  <si>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</si>
  <si>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</si>
  <si>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</si>
  <si>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</si>
  <si>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</si>
  <si>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</si>
  <si>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</si>
  <si>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</si>
  <si>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</si>
  <si>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</si>
  <si>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</si>
  <si>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</si>
  <si>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</si>
  <si>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</si>
  <si>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</si>
  <si>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</si>
  <si>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</si>
  <si>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</si>
  <si>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</si>
  <si>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</si>
  <si>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</si>
  <si>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</si>
  <si>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</si>
  <si>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</si>
  <si>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</si>
  <si>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</si>
  <si>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</si>
  <si>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</si>
  <si>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</si>
  <si>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</si>
  <si>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</si>
  <si>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</si>
  <si>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</si>
  <si>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</si>
  <si>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</si>
  <si>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</si>
  <si>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</si>
  <si>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</si>
  <si>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</si>
  <si>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</si>
  <si>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</si>
  <si>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</si>
  <si>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</si>
  <si>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</si>
  <si>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</si>
  <si>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</si>
  <si>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</si>
  <si>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</si>
  <si>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</si>
  <si>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</si>
  <si>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</si>
  <si>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</si>
  <si>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</si>
  <si>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</si>
  <si>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</si>
  <si>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</si>
  <si>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</si>
  <si>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</si>
  <si>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</si>
  <si>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</si>
  <si>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</si>
  <si>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</si>
  <si>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</si>
  <si>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</si>
  <si>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</si>
  <si>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</si>
  <si>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</si>
  <si>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</si>
  <si>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</si>
  <si>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</si>
  <si>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</si>
  <si>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</si>
  <si>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</si>
  <si>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</si>
  <si>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</si>
  <si>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</si>
  <si>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</si>
  <si>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</si>
  <si>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</si>
  <si>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</si>
  <si>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</si>
  <si>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</si>
  <si>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</si>
  <si>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</si>
  <si>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</si>
  <si>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</si>
  <si>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</si>
  <si>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</si>
  <si>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</si>
  <si>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</si>
  <si>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</si>
  <si>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</si>
  <si>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</si>
  <si>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</si>
  <si>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</si>
  <si>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</si>
  <si>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</si>
  <si>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</si>
  <si>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</si>
  <si>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</si>
  <si>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</si>
  <si>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</si>
  <si>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</si>
  <si>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</si>
  <si>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</si>
  <si>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</si>
  <si>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</si>
  <si>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</si>
  <si>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</si>
  <si>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</si>
  <si>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</si>
  <si>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</si>
  <si>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</si>
  <si>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</si>
  <si>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</si>
  <si>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</si>
  <si>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</si>
  <si>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</si>
  <si>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</si>
  <si>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</si>
  <si>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</si>
  <si>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</si>
  <si>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</si>
  <si>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</si>
  <si>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</si>
  <si>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</si>
  <si>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</si>
  <si>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</si>
  <si>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</si>
  <si>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</si>
  <si>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</si>
  <si>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</si>
  <si>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</si>
  <si>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</si>
  <si>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</si>
  <si>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</si>
  <si>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</si>
  <si>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</si>
  <si>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</si>
  <si>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</si>
  <si>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</si>
  <si>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</si>
  <si>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</si>
  <si>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</si>
  <si>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</si>
  <si>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</si>
  <si>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</si>
  <si>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</si>
  <si>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</si>
  <si>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</si>
  <si>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</si>
  <si>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</si>
  <si>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</si>
  <si>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</si>
  <si>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</si>
  <si>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</si>
  <si>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</si>
  <si>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</si>
  <si>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</si>
  <si>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</si>
  <si>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</si>
  <si>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</si>
  <si>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</si>
  <si>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</si>
  <si>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</si>
  <si>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</si>
  <si>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</si>
  <si>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</si>
  <si>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</si>
  <si>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</si>
  <si>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</si>
  <si>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</si>
  <si>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</si>
  <si>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</si>
  <si>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</si>
  <si>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</si>
  <si>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</si>
  <si>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</si>
  <si>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</si>
  <si>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</si>
  <si>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</si>
  <si>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</si>
  <si>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</si>
  <si>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</si>
  <si>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</si>
  <si>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</si>
  <si>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</si>
  <si>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</si>
  <si>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</si>
  <si>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</si>
  <si>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</si>
  <si>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</si>
  <si>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</si>
  <si>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</si>
  <si>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</si>
  <si>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</si>
  <si>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</si>
  <si>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</si>
  <si>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</si>
  <si>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</si>
  <si>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</si>
  <si>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</si>
  <si>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</si>
  <si>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</si>
  <si>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</si>
  <si>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</si>
  <si>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</si>
  <si>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</si>
  <si>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</si>
  <si>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</si>
  <si>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</si>
  <si>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</si>
  <si>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</si>
  <si>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</si>
  <si>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</si>
  <si>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</si>
  <si>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</si>
  <si>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</si>
  <si>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</si>
  <si>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</si>
  <si>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</si>
  <si>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</si>
  <si>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</si>
  <si>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</si>
  <si>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</si>
  <si>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</si>
  <si>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</si>
  <si>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</si>
  <si>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</si>
  <si>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</si>
  <si>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</si>
  <si>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</si>
  <si>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</si>
  <si>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</si>
  <si>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</si>
  <si>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</si>
  <si>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</si>
  <si>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</si>
  <si>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</si>
  <si>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</si>
  <si>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</si>
  <si>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</si>
  <si>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</si>
  <si>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</si>
  <si>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</si>
  <si>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</si>
  <si>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</si>
  <si>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</si>
  <si>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</si>
  <si>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</si>
  <si>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</si>
  <si>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</si>
  <si>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</si>
  <si>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</si>
  <si>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</si>
  <si>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</si>
  <si>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</si>
  <si>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</si>
  <si>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</si>
  <si>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</si>
  <si>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</si>
  <si>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</si>
  <si>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</si>
  <si>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</si>
  <si>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</si>
  <si>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</si>
  <si>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</si>
  <si>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</si>
  <si>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</si>
  <si>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</si>
  <si>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</si>
  <si>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</si>
  <si>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</si>
  <si>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</si>
  <si>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</si>
  <si>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</si>
  <si>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</si>
  <si>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</si>
  <si>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</si>
  <si>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</si>
  <si>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</si>
  <si>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</si>
  <si>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</si>
  <si>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</si>
  <si>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</si>
  <si>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</si>
  <si>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</si>
  <si>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</si>
  <si>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</si>
  <si>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</si>
  <si>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</si>
  <si>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</si>
  <si>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</si>
  <si>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</si>
  <si>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</si>
  <si>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</si>
  <si>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</si>
  <si>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</si>
  <si>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</si>
  <si>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</si>
  <si>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</si>
  <si>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</si>
  <si>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</si>
  <si>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</si>
  <si>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</si>
  <si>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</si>
  <si>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</si>
  <si>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</si>
  <si>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</si>
  <si>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</si>
  <si>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</si>
  <si>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</si>
  <si>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</si>
  <si>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</si>
  <si>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</si>
  <si>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</si>
  <si>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</si>
  <si>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</si>
  <si>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</si>
  <si>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</si>
  <si>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</si>
  <si>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</si>
  <si>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</si>
  <si>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</si>
  <si>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</si>
  <si>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</si>
  <si>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</si>
  <si>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</si>
  <si>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</si>
  <si>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</si>
  <si>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</si>
  <si>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</si>
  <si>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</si>
  <si>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</si>
  <si>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</si>
  <si>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</si>
  <si>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</si>
  <si>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</si>
  <si>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</si>
  <si>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</si>
  <si>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</si>
  <si>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</si>
  <si>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</si>
  <si>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</si>
  <si>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</si>
  <si>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</si>
  <si>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</si>
  <si>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</si>
  <si>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</si>
  <si>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</si>
  <si>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</si>
  <si>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</si>
  <si>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</si>
  <si>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</si>
  <si>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</si>
  <si>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</si>
  <si>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</si>
  <si>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</si>
  <si>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</si>
  <si>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</si>
  <si>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</si>
  <si>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</si>
  <si>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</si>
  <si>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</si>
  <si>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</si>
  <si>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</si>
  <si>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</si>
  <si>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</si>
  <si>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</si>
  <si>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</si>
  <si>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</si>
  <si>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</si>
  <si>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</si>
  <si>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</si>
  <si>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</si>
  <si>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</si>
  <si>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</si>
  <si>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</si>
  <si>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</si>
  <si>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</si>
  <si>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</si>
  <si>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</si>
  <si>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</si>
  <si>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</si>
  <si>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</si>
  <si>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</si>
  <si>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</si>
  <si>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</si>
  <si>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</si>
  <si>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</si>
  <si>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</si>
  <si>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</si>
  <si>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</si>
  <si>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</si>
  <si>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</si>
  <si>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</si>
  <si>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</si>
  <si>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</si>
  <si>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</si>
  <si>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</si>
  <si>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</si>
  <si>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</si>
  <si>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</si>
  <si>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</si>
  <si>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</si>
  <si>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</si>
  <si>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</si>
  <si>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</si>
  <si>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</si>
  <si>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</si>
  <si>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</si>
  <si>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</si>
  <si>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</si>
  <si>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</si>
  <si>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</si>
  <si>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</si>
  <si>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</si>
  <si>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</si>
  <si>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</si>
  <si>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</si>
  <si>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</si>
  <si>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</si>
  <si>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</si>
  <si>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</si>
  <si>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</si>
  <si>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</si>
  <si>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</si>
  <si>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</si>
  <si>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</si>
  <si>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</si>
  <si>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</si>
  <si>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</si>
  <si>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</si>
  <si>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</si>
  <si>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</si>
  <si>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</si>
  <si>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</si>
  <si>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</si>
  <si>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</si>
  <si>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</si>
  <si>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</si>
  <si>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</si>
  <si>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</si>
  <si>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</si>
  <si>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</si>
  <si>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</si>
  <si>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</si>
  <si>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</si>
  <si>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</si>
  <si>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</si>
  <si>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</si>
  <si>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</si>
  <si>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</si>
  <si>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</si>
  <si>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</si>
  <si>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</si>
  <si>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</si>
  <si>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</si>
  <si>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</si>
  <si>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</si>
  <si>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</si>
  <si>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</si>
  <si>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</si>
  <si>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</si>
  <si>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</si>
  <si>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</si>
  <si>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</si>
  <si>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</si>
  <si>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</si>
  <si>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</si>
  <si>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</si>
  <si>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</si>
  <si>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</si>
  <si>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</si>
  <si>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</si>
  <si>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</si>
  <si>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</si>
  <si>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</si>
  <si>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</si>
  <si>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</si>
  <si>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</si>
  <si>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</si>
  <si>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</si>
  <si>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</si>
  <si>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</si>
  <si>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</si>
  <si>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</si>
  <si>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</si>
  <si>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</si>
  <si>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</si>
  <si>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</si>
  <si>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</si>
  <si>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</si>
  <si>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</si>
  <si>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</si>
  <si>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</si>
  <si>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</si>
  <si>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</si>
  <si>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</si>
  <si>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</si>
  <si>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</si>
  <si>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</si>
  <si>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</si>
  <si>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</si>
  <si>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</si>
  <si>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</si>
  <si>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</si>
  <si>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</si>
  <si>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</si>
  <si>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</si>
  <si>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</si>
  <si>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</si>
  <si>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</si>
  <si>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</si>
  <si>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</si>
  <si>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</si>
  <si>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</si>
  <si>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</si>
  <si>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</si>
  <si>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</si>
  <si>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</si>
  <si>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</si>
  <si>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</si>
  <si>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</si>
  <si>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</si>
  <si>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</si>
  <si>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</si>
  <si>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</si>
  <si>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</si>
  <si>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</si>
  <si>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</si>
  <si>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</si>
  <si>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</si>
  <si>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</si>
  <si>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</si>
  <si>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</si>
  <si>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</si>
  <si>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</si>
  <si>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</si>
  <si>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</si>
  <si>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</si>
  <si>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</si>
  <si>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</si>
  <si>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</si>
  <si>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</si>
  <si>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</si>
  <si>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</si>
  <si>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</si>
  <si>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</si>
  <si>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</si>
  <si>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</si>
  <si>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</si>
  <si>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</si>
  <si>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</si>
  <si>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</si>
  <si>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</si>
  <si>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</si>
  <si>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</si>
  <si>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</si>
  <si>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</si>
  <si>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</si>
  <si>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</si>
  <si>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</si>
  <si>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</si>
  <si>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</si>
  <si>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</si>
  <si>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</si>
  <si>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</si>
  <si>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</si>
  <si>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</si>
  <si>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</si>
  <si>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</si>
  <si>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</si>
  <si>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</si>
  <si>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</si>
  <si>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</si>
  <si>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</si>
  <si>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</si>
  <si>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</si>
  <si>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</si>
  <si>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</si>
  <si>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</si>
  <si>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</si>
  <si>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</si>
  <si>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</si>
  <si>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</si>
  <si>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</si>
  <si>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</si>
  <si>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</si>
  <si>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</si>
  <si>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</si>
  <si>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</si>
  <si>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</si>
  <si>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</si>
  <si>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</si>
  <si>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</si>
  <si>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</si>
  <si>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</si>
  <si>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</si>
  <si>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</si>
  <si>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</si>
  <si>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</si>
  <si>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</si>
  <si>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</si>
  <si>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</si>
  <si>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</si>
  <si>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</si>
  <si>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</si>
  <si>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</si>
  <si>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</si>
  <si>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</si>
  <si>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</si>
  <si>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</si>
  <si>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</si>
  <si>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</si>
  <si>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</si>
  <si>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</si>
  <si>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</si>
  <si>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</si>
  <si>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</si>
  <si>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</si>
  <si>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</si>
  <si>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</si>
  <si>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</si>
  <si>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</si>
  <si>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</si>
  <si>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</si>
  <si>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</si>
  <si>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</si>
  <si>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</si>
  <si>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</si>
  <si>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</si>
  <si>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</si>
  <si>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</si>
  <si>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</si>
  <si>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</si>
  <si>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</si>
  <si>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</si>
  <si>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</si>
  <si>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</si>
  <si>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</si>
  <si>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</si>
  <si>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</si>
  <si>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</si>
  <si>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</si>
  <si>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</si>
  <si>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</si>
  <si>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</si>
  <si>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</si>
  <si>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</si>
  <si>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</si>
  <si>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</si>
  <si>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</si>
  <si>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</si>
  <si>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</si>
  <si>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</si>
  <si>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</si>
  <si>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</si>
  <si>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</si>
  <si>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</si>
  <si>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</si>
  <si>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</si>
  <si>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</si>
  <si>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</si>
  <si>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</si>
  <si>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</si>
  <si>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</si>
  <si>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</si>
  <si>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</si>
  <si>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</si>
  <si>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</si>
  <si>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</si>
  <si>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</si>
  <si>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</si>
  <si>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</si>
  <si>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</si>
  <si>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</si>
  <si>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</si>
  <si>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</si>
  <si>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</si>
  <si>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</si>
  <si>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</si>
  <si>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</si>
  <si>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</si>
  <si>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</si>
  <si>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</si>
  <si>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</si>
  <si>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</si>
  <si>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</si>
  <si>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</si>
  <si>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</si>
  <si>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</si>
  <si>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</si>
  <si>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</si>
  <si>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</si>
  <si>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</si>
  <si>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</si>
  <si>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</si>
  <si>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</si>
  <si>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</si>
  <si>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</si>
  <si>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</si>
  <si>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</si>
  <si>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</si>
  <si>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</si>
  <si>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</si>
  <si>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</si>
  <si>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</si>
  <si>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</si>
  <si>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</si>
  <si>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</si>
  <si>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</si>
  <si>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</si>
  <si>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</si>
  <si>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</si>
  <si>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</si>
  <si>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</si>
  <si>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</si>
  <si>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</si>
  <si>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</si>
  <si>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</si>
  <si>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</si>
  <si>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</si>
  <si>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</si>
  <si>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</si>
  <si>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</si>
  <si>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</si>
  <si>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</si>
  <si>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</si>
  <si>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</si>
  <si>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</si>
  <si>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</si>
  <si>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</si>
  <si>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</si>
  <si>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</si>
  <si>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</si>
  <si>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</si>
  <si>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</si>
  <si>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</si>
  <si>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</si>
  <si>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</si>
  <si>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</si>
  <si>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</si>
  <si>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</si>
  <si>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</si>
  <si>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</si>
  <si>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</si>
  <si>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</si>
  <si>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</si>
  <si>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</si>
  <si>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</si>
  <si>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</si>
  <si>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</si>
  <si>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</si>
  <si>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</si>
  <si>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</si>
  <si>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</si>
  <si>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</si>
  <si>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</si>
  <si>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</si>
  <si>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</si>
  <si>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</si>
  <si>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</si>
  <si>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</si>
  <si>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</si>
  <si>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</si>
  <si>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</si>
  <si>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</si>
  <si>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</si>
  <si>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</si>
  <si>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</si>
  <si>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</si>
  <si>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</si>
  <si>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</si>
  <si>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</si>
  <si>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</si>
  <si>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</si>
  <si>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</si>
  <si>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</si>
  <si>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</si>
  <si>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</si>
  <si>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</si>
  <si>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</si>
  <si>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</si>
  <si>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</si>
  <si>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</si>
  <si>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</si>
  <si>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</si>
  <si>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</si>
  <si>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</si>
  <si>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</si>
  <si>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</si>
  <si>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</si>
  <si>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</si>
  <si>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</si>
  <si>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</si>
  <si>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</si>
  <si>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</si>
  <si>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</si>
  <si>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</si>
  <si>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</si>
  <si>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</si>
  <si>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</si>
  <si>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</si>
  <si>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</si>
  <si>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</si>
  <si>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</si>
  <si>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</si>
  <si>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</si>
  <si>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</si>
  <si>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</si>
  <si>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</si>
  <si>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</si>
  <si>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</si>
  <si>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</si>
  <si>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</si>
  <si>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</si>
  <si>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</si>
  <si>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</si>
  <si>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</si>
  <si>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</si>
  <si>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</si>
  <si>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</si>
  <si>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</si>
  <si>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</si>
  <si>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</si>
  <si>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</si>
  <si>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</si>
  <si>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</si>
  <si>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</si>
  <si>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</si>
  <si>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</si>
  <si>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</si>
  <si>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</si>
  <si>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</si>
  <si>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</si>
  <si>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</si>
  <si>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</si>
  <si>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</si>
  <si>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</si>
  <si>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</si>
  <si>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</si>
  <si>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</si>
  <si>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</si>
  <si>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</si>
  <si>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</si>
  <si>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</si>
  <si>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</si>
  <si>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</si>
  <si>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</si>
  <si>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</si>
  <si>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</si>
  <si>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</si>
  <si>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</si>
  <si>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</si>
  <si>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</si>
  <si>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</si>
  <si>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</si>
  <si>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</si>
  <si>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</si>
  <si>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</si>
  <si>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</si>
  <si>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</si>
  <si>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</si>
  <si>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</si>
  <si>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</si>
  <si>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</si>
  <si>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</si>
  <si>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</si>
  <si>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</si>
  <si>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</si>
  <si>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</si>
  <si>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</si>
  <si>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</si>
  <si>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</si>
  <si>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</si>
  <si>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</si>
  <si>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</si>
  <si>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</si>
  <si>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</si>
  <si>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</si>
  <si>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</si>
  <si>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</si>
  <si>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</si>
  <si>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</si>
  <si>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</si>
  <si>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</si>
  <si>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</si>
  <si>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</si>
  <si>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</si>
  <si>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</si>
  <si>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</si>
  <si>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</si>
  <si>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</si>
  <si>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</si>
  <si>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</si>
  <si>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</si>
  <si>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</si>
  <si>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</si>
  <si>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</si>
  <si>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</si>
  <si>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</si>
  <si>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</si>
  <si>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</si>
  <si>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</si>
  <si>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</si>
  <si>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</si>
  <si>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</si>
  <si>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</si>
  <si>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</si>
  <si>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</si>
  <si>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</si>
  <si>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</si>
  <si>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</si>
  <si>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</si>
  <si>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</si>
  <si>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</si>
  <si>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</si>
  <si>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</si>
  <si>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</si>
  <si>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</si>
  <si>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</si>
  <si>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</si>
  <si>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</si>
  <si>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</si>
  <si>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</si>
  <si>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</si>
  <si>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</si>
  <si>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</si>
  <si>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</si>
  <si>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</si>
  <si>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</si>
  <si>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</si>
  <si>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</si>
  <si>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</si>
  <si>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</si>
  <si>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</si>
  <si>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</si>
  <si>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</si>
  <si>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</si>
  <si>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</si>
  <si>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</si>
  <si>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</si>
  <si>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</si>
  <si>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</si>
  <si>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</si>
  <si>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</si>
  <si>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</si>
  <si>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</si>
  <si>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</si>
  <si>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</si>
  <si>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</si>
  <si>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</si>
  <si>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</si>
  <si>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</si>
  <si>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</si>
  <si>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</si>
  <si>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</si>
  <si>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</si>
  <si>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</si>
  <si>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</si>
  <si>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</si>
  <si>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</si>
  <si>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</si>
  <si>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</si>
  <si>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</si>
  <si>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</si>
  <si>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</si>
  <si>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</si>
  <si>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</si>
  <si>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</si>
  <si>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</si>
  <si>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</si>
  <si>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</si>
  <si>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</si>
  <si>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</si>
  <si>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</si>
  <si>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</si>
  <si>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</si>
  <si>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</si>
  <si>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</si>
  <si>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</si>
  <si>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</si>
  <si>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</si>
  <si>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</si>
  <si>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</si>
  <si>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</si>
  <si>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</si>
  <si>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</si>
  <si>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</si>
  <si>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</si>
  <si>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</si>
  <si>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</si>
  <si>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</si>
  <si>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</si>
  <si>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</si>
  <si>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</si>
  <si>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</si>
  <si>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</si>
  <si>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</si>
  <si>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</si>
  <si>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</si>
  <si>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</si>
  <si>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</si>
  <si>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</si>
  <si>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</si>
  <si>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</si>
  <si>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</si>
  <si>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</si>
  <si>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</si>
  <si>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</si>
  <si>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</si>
  <si>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</si>
  <si>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</si>
  <si>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</si>
  <si>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</si>
  <si>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</si>
  <si>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</si>
  <si>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</si>
  <si>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</si>
  <si>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</si>
  <si>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</si>
  <si>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</si>
  <si>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</si>
  <si>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</si>
  <si>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</si>
  <si>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</si>
  <si>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</si>
  <si>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</si>
  <si>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</si>
  <si>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</si>
  <si>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</si>
  <si>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</si>
  <si>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</si>
  <si>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</si>
  <si>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</si>
  <si>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</si>
  <si>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</si>
  <si>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</si>
  <si>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</si>
  <si>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</si>
  <si>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</si>
  <si>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</si>
  <si>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</si>
  <si>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</si>
  <si>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</si>
  <si>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</si>
  <si>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</si>
  <si>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</si>
  <si>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</si>
  <si>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</si>
  <si>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</si>
  <si>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</si>
  <si>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</si>
  <si>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</si>
  <si>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</si>
  <si>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</si>
  <si>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</si>
  <si>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</si>
  <si>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</si>
  <si>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</si>
  <si>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</si>
  <si>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</si>
  <si>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</si>
  <si>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</si>
  <si>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</si>
  <si>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</si>
  <si>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</si>
  <si>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</si>
  <si>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</si>
  <si>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</si>
  <si>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</si>
  <si>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</si>
  <si>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</si>
  <si>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</si>
  <si>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</si>
  <si>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</si>
  <si>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</si>
  <si>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</si>
  <si>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</si>
  <si>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</si>
  <si>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</si>
  <si>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</si>
  <si>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</si>
  <si>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</si>
  <si>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</si>
  <si>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</si>
  <si>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</si>
  <si>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</si>
  <si>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</si>
  <si>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</si>
  <si>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</si>
  <si>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</si>
  <si>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</si>
  <si>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</si>
  <si>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</si>
  <si>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</si>
  <si>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</si>
  <si>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</si>
  <si>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</si>
  <si>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</si>
  <si>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</si>
  <si>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</si>
  <si>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</si>
  <si>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</si>
  <si>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</si>
  <si>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</si>
  <si>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</si>
  <si>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</si>
  <si>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</si>
  <si>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</si>
  <si>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</si>
  <si>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</si>
  <si>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</si>
  <si>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</si>
  <si>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</si>
  <si>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</si>
  <si>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</si>
  <si>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</si>
  <si>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</si>
  <si>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</si>
  <si>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</si>
  <si>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</si>
  <si>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</si>
  <si>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</si>
  <si>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</si>
  <si>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</si>
  <si>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</si>
  <si>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</si>
  <si>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</si>
  <si>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</si>
  <si>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</si>
  <si>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</si>
  <si>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</si>
  <si>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</si>
  <si>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</si>
  <si>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</si>
  <si>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</si>
  <si>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</si>
  <si>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</si>
  <si>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</si>
  <si>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</si>
  <si>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</si>
  <si>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</si>
  <si>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</si>
  <si>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</si>
  <si>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</si>
  <si>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</si>
  <si>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</si>
  <si>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</si>
  <si>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</si>
  <si>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</si>
  <si>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</si>
  <si>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</si>
  <si>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</si>
  <si>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</si>
  <si>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</si>
  <si>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</si>
  <si>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</si>
  <si>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</si>
  <si>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</si>
  <si>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</si>
  <si>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</si>
  <si>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</si>
  <si>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</si>
  <si>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</si>
  <si>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</si>
  <si>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</si>
  <si>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</si>
  <si>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</si>
  <si>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</si>
  <si>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</si>
  <si>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</si>
  <si>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</si>
  <si>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</si>
  <si>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</si>
  <si>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</si>
  <si>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</si>
  <si>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</si>
  <si>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</si>
  <si>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</si>
  <si>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</si>
  <si>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</si>
  <si>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</si>
  <si>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</si>
  <si>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</si>
  <si>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</si>
  <si>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</si>
  <si>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</si>
  <si>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</si>
  <si>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</si>
  <si>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</si>
  <si>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</si>
  <si>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</si>
  <si>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</si>
  <si>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</si>
  <si>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</si>
  <si>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</si>
  <si>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</si>
  <si>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</si>
  <si>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</si>
  <si>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</si>
  <si>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</si>
  <si>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</si>
  <si>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</si>
  <si>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</si>
  <si>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</si>
  <si>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</si>
  <si>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</si>
  <si>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</si>
  <si>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</si>
  <si>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</si>
  <si>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</si>
  <si>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</si>
  <si>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</si>
  <si>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</si>
  <si>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</si>
  <si>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</si>
  <si>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</si>
  <si>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</si>
  <si>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</si>
  <si>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</si>
  <si>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</si>
  <si>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</si>
  <si>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</si>
  <si>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</si>
  <si>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</si>
  <si>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</si>
  <si>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</si>
  <si>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</si>
  <si>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</si>
  <si>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</si>
  <si>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</si>
  <si>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</si>
  <si>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</si>
  <si>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</si>
  <si>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</si>
  <si>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</si>
  <si>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</si>
  <si>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</si>
  <si>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</si>
  <si>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</si>
  <si>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</si>
  <si>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</si>
  <si>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</si>
  <si>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</si>
  <si>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</si>
  <si>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</si>
  <si>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</si>
  <si>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</si>
  <si>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</si>
  <si>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</si>
  <si>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</si>
  <si>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</si>
  <si>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</si>
  <si>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</si>
  <si>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</si>
  <si>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</si>
  <si>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</si>
  <si>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</si>
  <si>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</si>
  <si>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</si>
  <si>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</si>
  <si>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</si>
  <si>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</si>
  <si>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</si>
  <si>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</si>
  <si>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</si>
  <si>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</si>
  <si>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</si>
  <si>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</si>
  <si>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</si>
  <si>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</si>
  <si>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</si>
  <si>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</si>
  <si>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</si>
  <si>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</si>
  <si>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</si>
  <si>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</si>
  <si>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</si>
  <si>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</si>
  <si>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</si>
  <si>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</si>
  <si>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</si>
  <si>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</si>
  <si>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</si>
  <si>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</si>
  <si>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</si>
  <si>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</si>
  <si>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</si>
  <si>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</si>
  <si>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</si>
  <si>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</si>
  <si>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</si>
  <si>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</si>
  <si>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</si>
  <si>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</si>
  <si>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</si>
  <si>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</si>
  <si>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</si>
  <si>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</si>
  <si>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</si>
  <si>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</si>
  <si>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</si>
  <si>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</si>
  <si>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</si>
  <si>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</si>
  <si>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</si>
  <si>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</si>
  <si>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</si>
  <si>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</si>
  <si>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</si>
  <si>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</si>
  <si>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</si>
  <si>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</si>
  <si>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</si>
  <si>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</si>
  <si>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</si>
  <si>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</si>
  <si>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</si>
  <si>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</si>
  <si>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</si>
  <si>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</si>
  <si>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</si>
  <si>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</si>
  <si>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</si>
  <si>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</si>
  <si>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</si>
  <si>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</si>
  <si>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</si>
  <si>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</si>
  <si>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</si>
  <si>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</si>
  <si>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</si>
  <si>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</si>
  <si>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</si>
  <si>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</si>
  <si>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</si>
  <si>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</si>
  <si>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</si>
  <si>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</si>
  <si>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</si>
  <si>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</si>
  <si>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</si>
  <si>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</si>
  <si>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</si>
  <si>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</si>
  <si>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</si>
  <si>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</si>
  <si>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</si>
  <si>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</si>
  <si>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</si>
  <si>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</si>
  <si>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</si>
  <si>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</si>
  <si>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</si>
  <si>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</si>
  <si>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</si>
  <si>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</si>
  <si>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</si>
  <si>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</si>
  <si>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</si>
  <si>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</si>
  <si>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</si>
  <si>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</si>
  <si>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</si>
  <si>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</si>
  <si>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</si>
  <si>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</si>
  <si>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</si>
  <si>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</si>
  <si>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</si>
  <si>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</si>
  <si>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</si>
  <si>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</si>
  <si>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</si>
  <si>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</si>
  <si>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</si>
  <si>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</si>
  <si>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</si>
  <si>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</si>
  <si>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</si>
  <si>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</si>
  <si>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</si>
  <si>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</si>
  <si>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</si>
  <si>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</si>
  <si>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</si>
  <si>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</si>
  <si>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</si>
  <si>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</si>
  <si>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</si>
  <si>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</si>
  <si>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</si>
  <si>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</si>
  <si>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</si>
  <si>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</si>
  <si>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</si>
  <si>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</si>
  <si>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</si>
  <si>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</si>
  <si>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</si>
  <si>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</si>
  <si>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</si>
  <si>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</si>
  <si>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</si>
  <si>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</si>
  <si>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</si>
  <si>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</si>
  <si>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</si>
  <si>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</si>
  <si>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</si>
  <si>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</si>
  <si>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</si>
  <si>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</si>
  <si>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</si>
  <si>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</si>
  <si>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</si>
  <si>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</si>
  <si>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</si>
  <si>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</si>
  <si>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</si>
  <si>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</si>
  <si>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</si>
  <si>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</si>
  <si>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</si>
  <si>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</si>
  <si>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</si>
  <si>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</si>
  <si>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</si>
  <si>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</si>
  <si>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</si>
  <si>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</si>
  <si>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</si>
  <si>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</si>
  <si>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</si>
  <si>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</si>
  <si>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</si>
  <si>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</si>
  <si>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</si>
  <si>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</si>
  <si>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</si>
  <si>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</si>
  <si>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</si>
  <si>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</si>
  <si>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</si>
  <si>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</si>
  <si>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</si>
  <si>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</si>
  <si>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</si>
  <si>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</si>
  <si>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</si>
  <si>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</si>
  <si>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</si>
  <si>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</si>
  <si>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</si>
  <si>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</si>
  <si>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</si>
  <si>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</si>
  <si>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</si>
  <si>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</si>
  <si>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</si>
  <si>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</si>
  <si>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</si>
  <si>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</si>
  <si>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</si>
  <si>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</si>
  <si>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</si>
  <si>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</si>
  <si>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</si>
  <si>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</si>
  <si>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</si>
  <si>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</si>
  <si>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</si>
  <si>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</si>
  <si>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</si>
  <si>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</si>
  <si>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</si>
  <si>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</si>
  <si>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</si>
  <si>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</si>
  <si>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</si>
  <si>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</si>
  <si>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</si>
  <si>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</si>
  <si>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</si>
  <si>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</si>
  <si>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</si>
  <si>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</si>
  <si>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</si>
  <si>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</si>
  <si>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</si>
  <si>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</si>
  <si>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</si>
  <si>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</si>
  <si>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</si>
  <si>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</si>
  <si>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</si>
  <si>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</si>
  <si>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</si>
  <si>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</si>
  <si>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</si>
  <si>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</si>
  <si>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</si>
  <si>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</si>
  <si>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</si>
  <si>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</si>
  <si>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</si>
  <si>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</si>
  <si>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</si>
  <si>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</si>
  <si>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</si>
  <si>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</si>
  <si>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</si>
  <si>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</si>
  <si>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</si>
  <si>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</si>
  <si>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</si>
  <si>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</si>
  <si>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</si>
  <si>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</si>
  <si>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</si>
  <si>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</si>
  <si>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</si>
  <si>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</si>
  <si>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</si>
  <si>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</si>
  <si>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</si>
  <si>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</si>
  <si>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</si>
  <si>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</si>
  <si>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</si>
  <si>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</si>
  <si>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</si>
  <si>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</si>
  <si>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</si>
  <si>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</si>
  <si>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</si>
  <si>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</si>
  <si>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</si>
  <si>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</si>
  <si>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</si>
  <si>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</si>
  <si>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</si>
  <si>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</si>
  <si>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</si>
  <si>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</si>
  <si>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</si>
  <si>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</si>
  <si>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</si>
  <si>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</si>
  <si>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</si>
  <si>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</si>
  <si>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</si>
  <si>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</si>
  <si>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</si>
  <si>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</si>
  <si>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</si>
  <si>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</si>
  <si>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</si>
  <si>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</si>
  <si>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</si>
  <si>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</si>
  <si>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</si>
  <si>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</si>
  <si>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</si>
  <si>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</si>
  <si>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</si>
  <si>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</si>
  <si>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</si>
  <si>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</si>
  <si>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</si>
  <si>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</si>
  <si>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</si>
  <si>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</si>
  <si>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</si>
  <si>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</si>
  <si>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</si>
  <si>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</si>
  <si>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</si>
  <si>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</si>
  <si>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</si>
  <si>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</si>
  <si>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</si>
  <si>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</si>
  <si>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</si>
  <si>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</si>
  <si>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</si>
  <si>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</si>
  <si>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</si>
  <si>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</si>
  <si>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</si>
  <si>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</si>
  <si>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</si>
  <si>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</si>
  <si>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</si>
  <si>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</si>
  <si>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</si>
  <si>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</si>
  <si>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</si>
  <si>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</si>
  <si>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</si>
  <si>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</si>
  <si>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</si>
  <si>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</si>
  <si>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</si>
  <si>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</si>
  <si>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</si>
  <si>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</si>
  <si>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</si>
  <si>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</si>
  <si>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</si>
  <si>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</si>
  <si>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</si>
  <si>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</si>
  <si>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</si>
  <si>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</si>
  <si>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</si>
  <si>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</si>
  <si>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</si>
  <si>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</si>
  <si>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</si>
  <si>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</si>
  <si>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</si>
  <si>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</si>
  <si>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</si>
  <si>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</si>
  <si>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</si>
  <si>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</si>
  <si>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</si>
  <si>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</si>
  <si>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</si>
  <si>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</si>
  <si>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</si>
  <si>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</si>
  <si>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</si>
  <si>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</si>
  <si>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</si>
  <si>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</si>
  <si>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</si>
  <si>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</si>
  <si>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</si>
  <si>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</si>
  <si>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</si>
  <si>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</si>
  <si>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</si>
  <si>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</si>
  <si>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</si>
  <si>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</si>
  <si>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</si>
  <si>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</si>
  <si>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</si>
  <si>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</si>
  <si>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</si>
  <si>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</si>
  <si>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</si>
  <si>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</si>
  <si>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</si>
  <si>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</si>
  <si>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</si>
  <si>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</si>
  <si>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</si>
  <si>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</si>
  <si>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</si>
  <si>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</si>
  <si>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</si>
  <si>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</si>
  <si>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</si>
  <si>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</si>
  <si>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</si>
  <si>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</si>
  <si>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</si>
  <si>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</si>
  <si>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</si>
  <si>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</si>
  <si>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</si>
  <si>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</si>
  <si>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</si>
  <si>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</si>
  <si>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</si>
  <si>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</si>
  <si>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</si>
  <si>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</si>
  <si>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</si>
  <si>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</si>
  <si>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</si>
  <si>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</si>
  <si>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</si>
  <si>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</si>
  <si>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</si>
  <si>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</si>
  <si>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</si>
  <si>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</si>
  <si>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</si>
  <si>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</si>
  <si>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</si>
  <si>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</si>
  <si>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</si>
  <si>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</si>
  <si>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</si>
  <si>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</si>
  <si>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</si>
  <si>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</si>
  <si>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</si>
  <si>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</si>
  <si>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</si>
  <si>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</si>
  <si>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</si>
  <si>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</si>
  <si>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</si>
  <si>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</si>
  <si>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</si>
  <si>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</si>
  <si>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</si>
  <si>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</si>
  <si>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</si>
  <si>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</si>
  <si>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</si>
  <si>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</si>
  <si>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</si>
  <si>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</si>
  <si>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</si>
  <si>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</si>
  <si>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</si>
  <si>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</si>
  <si>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</si>
  <si>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</si>
  <si>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</si>
  <si>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</si>
  <si>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</si>
  <si>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</si>
  <si>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</si>
  <si>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</si>
  <si>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</si>
  <si>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</si>
  <si>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</si>
  <si>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</si>
  <si>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</si>
  <si>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</si>
  <si>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</si>
  <si>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</si>
  <si>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</si>
  <si>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</si>
  <si>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</si>
  <si>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</si>
  <si>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</si>
  <si>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</si>
  <si>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</si>
  <si>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</si>
  <si>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</si>
  <si>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</si>
  <si>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</si>
  <si>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</si>
  <si>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</si>
  <si>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</si>
  <si>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</si>
  <si>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</si>
  <si>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</si>
  <si>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</si>
  <si>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</si>
  <si>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</si>
  <si>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</si>
  <si>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</si>
  <si>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</si>
  <si>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</si>
  <si>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</si>
  <si>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</si>
  <si>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</si>
  <si>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</si>
  <si>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</si>
  <si>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</si>
  <si>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</si>
  <si>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</si>
  <si>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</si>
  <si>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</si>
  <si>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</si>
  <si>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</si>
  <si>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</si>
  <si>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</si>
  <si>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</si>
  <si>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</si>
  <si>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</si>
  <si>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</si>
  <si>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</si>
  <si>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</si>
  <si>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</si>
  <si>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</si>
  <si>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</si>
  <si>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</si>
  <si>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</si>
  <si>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</si>
  <si>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</si>
  <si>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</si>
  <si>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</si>
  <si>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</si>
  <si>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</si>
  <si>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</si>
  <si>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</si>
  <si>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</si>
  <si>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</si>
  <si>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</si>
  <si>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</si>
  <si>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</si>
  <si>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</si>
  <si>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</si>
  <si>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</si>
  <si>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</si>
  <si>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</si>
  <si>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</si>
  <si>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</si>
  <si>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</si>
  <si>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</si>
  <si>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</si>
  <si>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</si>
  <si>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</si>
  <si>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</si>
  <si>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</si>
  <si>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</si>
  <si>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</si>
  <si>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</si>
  <si>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</si>
  <si>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</si>
  <si>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</si>
  <si>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</si>
  <si>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</si>
  <si>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</si>
  <si>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</si>
  <si>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</si>
  <si>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</si>
  <si>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</si>
  <si>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</si>
  <si>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</si>
  <si>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</si>
  <si>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</si>
  <si>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</si>
  <si>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</si>
  <si>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</si>
  <si>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</si>
  <si>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</si>
  <si>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</si>
  <si>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</si>
  <si>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</si>
  <si>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</si>
  <si>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</si>
  <si>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</si>
  <si>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</si>
  <si>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</si>
  <si>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</si>
  <si>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</si>
  <si>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</si>
  <si>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</si>
  <si>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</si>
  <si>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</si>
  <si>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</si>
  <si>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</si>
  <si>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</si>
  <si>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</si>
  <si>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</si>
  <si>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</si>
  <si>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</si>
  <si>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</si>
  <si>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</si>
  <si>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</si>
  <si>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</si>
  <si>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</si>
  <si>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</si>
  <si>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</si>
  <si>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</si>
  <si>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</si>
  <si>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</si>
  <si>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</si>
  <si>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</si>
  <si>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</si>
  <si>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</si>
  <si>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</si>
  <si>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</si>
  <si>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</si>
  <si>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</si>
  <si>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</si>
  <si>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</si>
  <si>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</si>
  <si>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</si>
  <si>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</si>
  <si>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</si>
  <si>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</si>
  <si>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</si>
  <si>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</si>
  <si>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</si>
  <si>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</si>
  <si>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</si>
  <si>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</si>
  <si>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</si>
  <si>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</si>
  <si>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</si>
  <si>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</si>
  <si>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</si>
  <si>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</si>
  <si>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</si>
  <si>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</si>
  <si>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</si>
  <si>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</si>
  <si>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</si>
  <si>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</si>
  <si>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</si>
  <si>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</si>
  <si>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</si>
  <si>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</si>
  <si>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</si>
  <si>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</si>
  <si>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</si>
  <si>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</si>
  <si>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</si>
  <si>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</si>
  <si>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</si>
  <si>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</si>
  <si>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</si>
  <si>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</si>
  <si>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</si>
  <si>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</si>
  <si>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</si>
  <si>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</si>
  <si>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</si>
  <si>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</si>
  <si>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</si>
  <si>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</si>
  <si>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</si>
  <si>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</si>
  <si>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</si>
  <si>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</si>
  <si>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</si>
  <si>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</si>
  <si>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</si>
  <si>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</si>
  <si>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</si>
  <si>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</si>
  <si>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</si>
  <si>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</si>
  <si>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</si>
  <si>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</si>
  <si>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</si>
  <si>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</si>
  <si>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</si>
  <si>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</si>
  <si>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</si>
  <si>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</si>
  <si>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</si>
  <si>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</si>
  <si>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</si>
  <si>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</si>
  <si>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</si>
  <si>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</si>
  <si>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</si>
  <si>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</si>
  <si>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</si>
  <si>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</si>
  <si>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</si>
  <si>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</si>
  <si>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</si>
  <si>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</si>
  <si>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</si>
  <si>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</si>
  <si>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</si>
  <si>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</si>
  <si>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</si>
  <si>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</si>
  <si>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</si>
  <si>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</si>
  <si>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</si>
  <si>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</si>
  <si>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</si>
  <si>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</si>
  <si>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</si>
  <si>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</si>
  <si>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</si>
  <si>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</si>
  <si>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</si>
  <si>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</si>
  <si>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</si>
  <si>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</si>
  <si>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</si>
  <si>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</si>
  <si>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</si>
  <si>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</si>
  <si>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</si>
  <si>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</si>
  <si>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</si>
  <si>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</si>
  <si>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</si>
  <si>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</si>
  <si>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</si>
  <si>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</si>
  <si>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</si>
  <si>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</si>
  <si>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</si>
  <si>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</si>
  <si>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</si>
  <si>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</si>
  <si>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</si>
  <si>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</si>
  <si>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</si>
  <si>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</si>
  <si>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</si>
  <si>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</si>
  <si>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</si>
  <si>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</si>
  <si>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</si>
  <si>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</si>
  <si>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</si>
  <si>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</si>
  <si>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</si>
  <si>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</si>
  <si>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</si>
  <si>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</si>
  <si>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</si>
  <si>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</si>
  <si>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</si>
  <si>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</si>
  <si>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</si>
  <si>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</si>
  <si>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</si>
  <si>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</si>
  <si>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</si>
  <si>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</si>
  <si>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</si>
  <si>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</si>
  <si>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</si>
  <si>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</si>
  <si>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</si>
  <si>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</si>
  <si>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</si>
  <si>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</si>
  <si>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</si>
  <si>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</si>
  <si>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</si>
  <si>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</si>
  <si>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</si>
  <si>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</si>
  <si>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</si>
  <si>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</si>
  <si>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</si>
  <si>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</si>
  <si>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</si>
  <si>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</si>
  <si>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</si>
  <si>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</si>
  <si>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</si>
  <si>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</si>
  <si>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</si>
  <si>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</si>
  <si>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</si>
  <si>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</si>
  <si>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</si>
  <si>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</si>
  <si>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</si>
  <si>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</si>
  <si>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</si>
  <si>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</si>
  <si>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</si>
  <si>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</si>
  <si>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</si>
  <si>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</si>
  <si>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</si>
  <si>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</si>
  <si>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</si>
  <si>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</si>
  <si>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</si>
  <si>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</si>
  <si>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</si>
  <si>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</si>
  <si>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</si>
  <si>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</si>
  <si>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</si>
  <si>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</si>
  <si>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</si>
  <si>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</si>
  <si>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</si>
  <si>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</si>
  <si>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</si>
  <si>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</si>
  <si>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</si>
  <si>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</si>
  <si>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</si>
  <si>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</si>
  <si>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</si>
  <si>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</si>
  <si>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</si>
  <si>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</si>
  <si>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</si>
  <si>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</si>
  <si>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</si>
  <si>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</si>
  <si>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</si>
  <si>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</si>
  <si>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</si>
  <si>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</si>
  <si>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</si>
  <si>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</si>
  <si>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</si>
  <si>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</si>
  <si>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</si>
  <si>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</si>
  <si>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</si>
  <si>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</si>
  <si>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</si>
  <si>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</si>
  <si>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</si>
  <si>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</si>
  <si>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</si>
  <si>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</si>
  <si>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</si>
  <si>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</si>
  <si>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</si>
  <si>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</si>
  <si>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</si>
  <si>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</si>
  <si>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</si>
  <si>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</si>
  <si>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</si>
  <si>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</si>
  <si>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</si>
  <si>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</si>
  <si>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</si>
  <si>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</si>
  <si>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</si>
  <si>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</si>
  <si>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</si>
  <si>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</si>
  <si>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</si>
  <si>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</si>
  <si>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</si>
  <si>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</si>
  <si>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</si>
  <si>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</si>
  <si>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</si>
  <si>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</si>
  <si>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</si>
  <si>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</si>
  <si>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</si>
  <si>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</si>
  <si>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</si>
  <si>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</si>
  <si>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</si>
  <si>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</si>
  <si>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</si>
  <si>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</si>
  <si>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</si>
  <si>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</si>
  <si>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</si>
  <si>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</si>
  <si>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</si>
  <si>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</si>
  <si>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</si>
  <si>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</si>
  <si>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</si>
  <si>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</si>
  <si>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</si>
  <si>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</si>
  <si>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</si>
  <si>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</si>
  <si>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</si>
  <si>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</si>
  <si>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</si>
  <si>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</si>
  <si>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</si>
  <si>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</si>
  <si>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</si>
  <si>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</si>
  <si>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</si>
  <si>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</si>
  <si>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</si>
  <si>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</si>
  <si>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</si>
  <si>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</si>
  <si>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</si>
  <si>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</si>
  <si>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</si>
  <si>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</si>
  <si>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</si>
  <si>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</si>
  <si>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</si>
  <si>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</si>
  <si>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</si>
  <si>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</si>
  <si>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</si>
  <si>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</si>
  <si>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</si>
  <si>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</si>
  <si>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</si>
  <si>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</si>
  <si>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</si>
  <si>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</si>
  <si>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</si>
  <si>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</si>
  <si>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</si>
  <si>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</si>
  <si>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</si>
  <si>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</si>
  <si>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</si>
  <si>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</si>
  <si>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</si>
  <si>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</si>
  <si>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</si>
  <si>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</si>
  <si>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</si>
  <si>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</si>
  <si>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</si>
  <si>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</si>
  <si>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</si>
  <si>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</si>
  <si>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</si>
  <si>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</si>
  <si>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</si>
  <si>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</si>
  <si>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</si>
  <si>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</si>
  <si>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</si>
  <si>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</si>
  <si>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</si>
  <si>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</si>
  <si>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</si>
  <si>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</si>
  <si>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</si>
  <si>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</si>
  <si>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</si>
  <si>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</si>
  <si>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</si>
  <si>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</si>
  <si>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</si>
  <si>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</si>
  <si>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</si>
  <si>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</si>
  <si>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</si>
  <si>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</si>
  <si>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</si>
  <si>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</si>
  <si>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</si>
  <si>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</si>
  <si>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</si>
  <si>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</si>
  <si>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</si>
  <si>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</si>
  <si>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</si>
  <si>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</si>
  <si>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</si>
  <si>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</si>
  <si>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</si>
  <si>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</si>
  <si>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</si>
  <si>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</si>
  <si>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</si>
  <si>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</si>
  <si>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</si>
  <si>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</si>
  <si>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</si>
  <si>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</si>
  <si>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</si>
  <si>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</si>
  <si>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</si>
  <si>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</si>
  <si>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</si>
  <si>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</si>
  <si>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</si>
  <si>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</si>
  <si>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</si>
  <si>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</si>
  <si>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</si>
  <si>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</si>
  <si>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</si>
  <si>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</si>
  <si>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</si>
  <si>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</si>
  <si>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</si>
  <si>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</si>
  <si>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</si>
  <si>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</si>
  <si>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</si>
  <si>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</si>
  <si>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</si>
  <si>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</si>
  <si>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</si>
  <si>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</si>
  <si>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</si>
  <si>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</si>
  <si>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</si>
  <si>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</si>
  <si>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</si>
  <si>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</si>
  <si>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</si>
  <si>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</si>
  <si>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</si>
  <si>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</si>
  <si>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</si>
  <si>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</si>
  <si>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</si>
  <si>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</si>
  <si>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</si>
  <si>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</si>
  <si>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</si>
  <si>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</si>
  <si>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</si>
  <si>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</si>
  <si>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</si>
  <si>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</si>
  <si>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</si>
  <si>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</si>
  <si>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</si>
  <si>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</si>
  <si>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</si>
  <si>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</si>
  <si>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</si>
  <si>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</si>
  <si>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</si>
  <si>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</si>
  <si>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</si>
  <si>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</si>
  <si>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</si>
  <si>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</si>
  <si>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</si>
  <si>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</si>
  <si>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</si>
  <si>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</si>
  <si>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</si>
  <si>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</si>
  <si>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</si>
  <si>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</si>
  <si>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</si>
  <si>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</si>
  <si>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</si>
  <si>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</si>
  <si>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</si>
  <si>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</si>
  <si>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</si>
  <si>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</si>
  <si>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</si>
  <si>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</si>
  <si>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</si>
  <si>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</si>
  <si>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</si>
  <si>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</si>
  <si>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</si>
  <si>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</si>
  <si>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</si>
  <si>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</si>
  <si>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</si>
  <si>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</si>
  <si>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</si>
  <si>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</si>
  <si>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</si>
  <si>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</si>
  <si>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</si>
  <si>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</si>
  <si>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</si>
  <si>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</si>
  <si>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</si>
  <si>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</si>
  <si>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</si>
  <si>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</si>
  <si>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</si>
  <si>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</si>
  <si>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</si>
  <si>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</si>
  <si>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</si>
  <si>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</si>
  <si>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</si>
  <si>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</si>
  <si>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</si>
  <si>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</si>
  <si>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</si>
  <si>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</si>
  <si>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</si>
  <si>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</si>
  <si>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</si>
  <si>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</si>
  <si>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</si>
  <si>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</si>
  <si>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</si>
  <si>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</si>
  <si>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</si>
  <si>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</si>
  <si>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</si>
  <si>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</si>
  <si>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</si>
  <si>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</si>
  <si>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</si>
  <si>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</si>
  <si>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</si>
  <si>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</si>
  <si>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</si>
  <si>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</si>
  <si>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</si>
  <si>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</si>
  <si>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</si>
  <si>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</si>
  <si>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</si>
  <si>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</si>
  <si>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</si>
  <si>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</si>
  <si>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</si>
  <si>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</si>
  <si>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</si>
  <si>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</si>
  <si>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</si>
  <si>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</si>
  <si>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</si>
  <si>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</si>
  <si>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</si>
  <si>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</si>
  <si>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</si>
  <si>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</si>
  <si>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</si>
  <si>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</si>
  <si>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</si>
  <si>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</si>
  <si>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</si>
  <si>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</si>
  <si>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</si>
  <si>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</si>
  <si>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</si>
  <si>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</si>
  <si>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</si>
  <si>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</si>
  <si>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</si>
  <si>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</si>
  <si>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</si>
  <si>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</si>
  <si>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</si>
  <si>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</si>
  <si>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</si>
  <si>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</si>
  <si>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</si>
  <si>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</si>
  <si>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</si>
  <si>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</si>
  <si>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</si>
  <si>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</si>
  <si>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</si>
  <si>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</si>
  <si>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</si>
  <si>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</si>
  <si>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</si>
  <si>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</si>
  <si>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</si>
  <si>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</si>
  <si>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</si>
  <si>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</si>
  <si>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</si>
  <si>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</si>
  <si>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</si>
  <si>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</si>
  <si>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</si>
  <si>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</si>
  <si>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</si>
  <si>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</si>
  <si>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</si>
  <si>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</si>
  <si>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</si>
  <si>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</si>
  <si>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</si>
  <si>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</si>
  <si>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</si>
  <si>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</si>
  <si>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</si>
  <si>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</si>
  <si>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</si>
  <si>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</si>
  <si>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</si>
  <si>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</si>
  <si>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</si>
  <si>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</si>
  <si>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</si>
  <si>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</si>
  <si>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</si>
  <si>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</si>
  <si>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</si>
  <si>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</si>
  <si>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</si>
  <si>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</si>
  <si>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</si>
  <si>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</si>
  <si>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</si>
  <si>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</si>
  <si>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</si>
  <si>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</si>
  <si>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</si>
  <si>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</si>
  <si>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</si>
  <si>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</si>
  <si>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</si>
  <si>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</si>
  <si>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</si>
  <si>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</si>
  <si>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</si>
  <si>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</si>
  <si>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</si>
  <si>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</si>
  <si>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</si>
  <si>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</si>
  <si>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</si>
  <si>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</si>
  <si>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</si>
  <si>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</si>
  <si>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</si>
  <si>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</si>
  <si>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</si>
  <si>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</si>
  <si>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</si>
  <si>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</si>
  <si>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</si>
  <si>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</si>
  <si>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</si>
  <si>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</si>
  <si>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</si>
  <si>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</si>
  <si>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</si>
  <si>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</si>
  <si>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</si>
  <si>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</si>
  <si>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</si>
  <si>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</si>
  <si>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</si>
  <si>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</si>
  <si>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</si>
  <si>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</si>
  <si>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</si>
  <si>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</si>
  <si>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</si>
  <si>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</si>
  <si>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</si>
  <si>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</si>
  <si>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</si>
  <si>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</si>
  <si>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</si>
  <si>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</si>
  <si>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</si>
  <si>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</si>
  <si>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</si>
  <si>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</si>
  <si>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</si>
  <si>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</si>
  <si>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</si>
  <si>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</si>
  <si>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</si>
  <si>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</si>
  <si>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</si>
  <si>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</si>
  <si>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</si>
  <si>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</si>
  <si>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</si>
  <si>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</si>
  <si>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</si>
  <si>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</si>
  <si>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</si>
  <si>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</si>
  <si>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</si>
  <si>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</si>
  <si>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</si>
  <si>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</si>
  <si>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</si>
  <si>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</si>
  <si>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</si>
  <si>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</si>
  <si>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</si>
  <si>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</si>
  <si>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</si>
  <si>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</si>
  <si>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</si>
  <si>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</si>
  <si>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</si>
  <si>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</si>
  <si>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</si>
  <si>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</si>
  <si>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</si>
  <si>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</si>
  <si>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</si>
  <si>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</si>
  <si>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</si>
  <si>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</si>
  <si>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</si>
  <si>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</si>
  <si>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</si>
  <si>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</si>
  <si>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</si>
  <si>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</si>
  <si>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</si>
  <si>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</si>
  <si>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</si>
  <si>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</si>
  <si>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</si>
  <si>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</si>
  <si>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</si>
  <si>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</si>
  <si>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</si>
  <si>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</si>
  <si>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</si>
  <si>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</si>
  <si>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</si>
  <si>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</si>
  <si>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</si>
  <si>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</si>
  <si>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</si>
  <si>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</si>
  <si>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</si>
  <si>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</si>
  <si>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</si>
  <si>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</si>
  <si>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</si>
  <si>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</si>
  <si>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</si>
  <si>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</si>
  <si>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</si>
  <si>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</si>
  <si>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</si>
  <si>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</si>
  <si>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</si>
  <si>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</si>
  <si>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</si>
  <si>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</si>
  <si>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</si>
  <si>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</si>
  <si>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</si>
  <si>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</si>
  <si>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</si>
  <si>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</si>
  <si>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</si>
  <si>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</si>
  <si>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</si>
  <si>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</si>
  <si>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</si>
  <si>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</si>
  <si>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</si>
  <si>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</si>
  <si>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</si>
  <si>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</si>
  <si>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</si>
  <si>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</si>
  <si>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</si>
  <si>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</si>
  <si>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</si>
  <si>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</si>
  <si>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</si>
  <si>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</si>
  <si>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</si>
  <si>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</si>
  <si>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</si>
  <si>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</si>
  <si>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</si>
  <si>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</si>
  <si>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</si>
  <si>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</si>
  <si>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</si>
  <si>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</si>
  <si>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</si>
  <si>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</si>
  <si>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</si>
  <si>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</si>
  <si>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</si>
  <si>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</si>
  <si>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</si>
  <si>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</si>
  <si>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</si>
  <si>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</si>
  <si>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</si>
  <si>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</si>
  <si>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</si>
  <si>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</si>
  <si>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</si>
  <si>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</si>
  <si>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</si>
  <si>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</si>
  <si>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</si>
  <si>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</si>
  <si>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</si>
  <si>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</si>
  <si>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</si>
  <si>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</si>
  <si>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</si>
  <si>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</si>
  <si>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</si>
  <si>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</si>
  <si>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</si>
  <si>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</si>
  <si>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</si>
  <si>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</si>
  <si>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</si>
  <si>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</si>
  <si>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</si>
  <si>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</si>
  <si>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</si>
  <si>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</si>
  <si>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</si>
  <si>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</si>
  <si>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</si>
  <si>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</si>
  <si>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</si>
  <si>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</si>
  <si>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</si>
  <si>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</si>
  <si>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</si>
  <si>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</si>
  <si>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</si>
  <si>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</si>
  <si>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</si>
  <si>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</si>
  <si>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</si>
  <si>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</si>
  <si>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</si>
  <si>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</si>
  <si>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</si>
  <si>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</si>
  <si>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</si>
  <si>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</si>
  <si>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</si>
  <si>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</si>
  <si>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</si>
  <si>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</si>
  <si>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</si>
  <si>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</si>
  <si>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</si>
  <si>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</si>
  <si>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</si>
  <si>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</si>
  <si>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</si>
  <si>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</si>
  <si>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</si>
  <si>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</si>
  <si>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</si>
  <si>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</si>
  <si>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</si>
  <si>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</si>
  <si>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</si>
  <si>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</si>
  <si>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</si>
  <si>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</si>
  <si>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</si>
  <si>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</si>
  <si>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</si>
  <si>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</si>
  <si>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</si>
  <si>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</si>
  <si>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</si>
  <si>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</si>
  <si>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</si>
  <si>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</si>
  <si>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</si>
  <si>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</si>
  <si>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</si>
  <si>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</si>
  <si>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</si>
  <si>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</si>
  <si>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</si>
  <si>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</si>
  <si>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</si>
  <si>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</si>
  <si>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</si>
  <si>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</si>
  <si>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</si>
  <si>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</si>
  <si>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</si>
  <si>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</si>
  <si>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</si>
  <si>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</si>
  <si>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</si>
  <si>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</si>
  <si>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</si>
  <si>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</si>
  <si>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</si>
  <si>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</si>
  <si>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</si>
  <si>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</si>
  <si>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</si>
  <si>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</si>
  <si>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</si>
  <si>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</si>
  <si>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</si>
  <si>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</si>
  <si>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</si>
  <si>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</si>
  <si>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</si>
  <si>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</si>
  <si>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</si>
  <si>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</si>
  <si>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</si>
  <si>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</si>
  <si>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</si>
  <si>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</si>
  <si>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</si>
  <si>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</si>
  <si>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</si>
  <si>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</si>
  <si>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</si>
  <si>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</si>
  <si>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</si>
  <si>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</si>
  <si>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</si>
  <si>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</si>
  <si>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</si>
  <si>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</si>
  <si>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</si>
  <si>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</si>
  <si>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</si>
  <si>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</si>
  <si>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</si>
  <si>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</si>
  <si>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</si>
  <si>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</si>
  <si>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</si>
  <si>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</si>
  <si>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</si>
  <si>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</si>
  <si>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</si>
  <si>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</si>
  <si>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</si>
  <si>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</si>
  <si>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</si>
  <si>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</si>
  <si>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</si>
  <si>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</si>
  <si>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</si>
  <si>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</si>
  <si>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</si>
  <si>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</si>
  <si>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</si>
  <si>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</si>
  <si>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</si>
  <si>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</si>
  <si>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</si>
  <si>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</si>
  <si>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</si>
  <si>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</si>
  <si>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</si>
  <si>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</si>
  <si>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</si>
  <si>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</si>
  <si>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</si>
  <si>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</si>
  <si>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</si>
  <si>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</si>
  <si>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</si>
  <si>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</si>
  <si>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</si>
  <si>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</si>
  <si>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</si>
  <si>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</si>
  <si>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</si>
  <si>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</si>
  <si>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</si>
  <si>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</si>
  <si>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</si>
  <si>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</si>
  <si>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</si>
  <si>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</si>
  <si>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</si>
  <si>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</si>
  <si>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</si>
  <si>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</si>
  <si>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</si>
  <si>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</si>
  <si>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</si>
  <si>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</si>
  <si>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</si>
  <si>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</si>
  <si>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</si>
  <si>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</si>
  <si>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</si>
  <si>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</si>
  <si>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</si>
  <si>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</si>
  <si>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</si>
  <si>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</si>
  <si>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</si>
  <si>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</si>
  <si>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</si>
  <si>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</si>
  <si>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</si>
  <si>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</si>
  <si>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</si>
  <si>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</si>
  <si>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</si>
  <si>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</si>
  <si>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</si>
  <si>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</si>
  <si>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</si>
  <si>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</si>
  <si>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</si>
  <si>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</si>
  <si>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</si>
  <si>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</si>
  <si>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</si>
  <si>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</si>
  <si>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</si>
  <si>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</si>
  <si>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</si>
  <si>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</si>
  <si>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</si>
  <si>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</si>
  <si>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</si>
  <si>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</si>
  <si>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</si>
  <si>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</si>
  <si>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</si>
  <si>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</si>
  <si>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</si>
  <si>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</si>
  <si>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</si>
  <si>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</si>
  <si>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</si>
  <si>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</si>
  <si>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</si>
  <si>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</si>
  <si>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</si>
  <si>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</si>
  <si>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</si>
  <si>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</si>
  <si>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</si>
  <si>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</si>
  <si>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</si>
  <si>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</si>
  <si>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</si>
  <si>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</si>
  <si>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</si>
  <si>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</si>
  <si>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</si>
  <si>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</si>
  <si>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</si>
  <si>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</si>
  <si>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</si>
  <si>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</si>
  <si>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</si>
  <si>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</si>
  <si>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</si>
  <si>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</si>
  <si>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</si>
  <si>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</si>
  <si>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</si>
  <si>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</si>
  <si>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</si>
  <si>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</si>
  <si>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</si>
  <si>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</si>
  <si>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</si>
  <si>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</si>
  <si>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</si>
  <si>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</si>
  <si>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</si>
  <si>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</si>
  <si>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</si>
  <si>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</si>
  <si>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</si>
  <si>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</si>
  <si>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</si>
  <si>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</si>
  <si>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</si>
  <si>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</si>
  <si>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</si>
  <si>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</si>
  <si>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</si>
  <si>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</si>
  <si>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</si>
  <si>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</si>
  <si>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</si>
  <si>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</si>
  <si>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</si>
  <si>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</si>
  <si>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</si>
  <si>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</si>
  <si>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</si>
  <si>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</si>
  <si>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</si>
  <si>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</si>
  <si>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</si>
  <si>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</si>
  <si>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</si>
  <si>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</si>
  <si>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</si>
  <si>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</si>
  <si>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</si>
  <si>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</si>
  <si>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</si>
  <si>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</si>
  <si>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</si>
  <si>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</si>
  <si>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</si>
  <si>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</si>
  <si>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</si>
  <si>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</si>
  <si>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</si>
  <si>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</si>
  <si>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</si>
  <si>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</si>
  <si>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</si>
  <si>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</si>
  <si>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</si>
  <si>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</si>
  <si>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</si>
  <si>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</si>
  <si>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</si>
  <si>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</si>
  <si>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</si>
  <si>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</si>
  <si>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</si>
  <si>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</si>
  <si>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</si>
  <si>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</si>
  <si>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</si>
  <si>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</si>
  <si>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</si>
  <si>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</si>
  <si>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</si>
  <si>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</si>
  <si>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</si>
  <si>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</si>
  <si>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</si>
  <si>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</si>
  <si>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</si>
  <si>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</si>
  <si>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</si>
  <si>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</si>
  <si>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</si>
  <si>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</si>
  <si>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</si>
  <si>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</si>
  <si>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</si>
  <si>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</si>
  <si>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</si>
  <si>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</si>
  <si>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</si>
  <si>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</si>
  <si>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</si>
  <si>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</si>
  <si>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</si>
  <si>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</si>
  <si>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</si>
  <si>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</si>
  <si>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</si>
  <si>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</si>
  <si>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</si>
  <si>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</si>
  <si>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</si>
  <si>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</si>
  <si>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</si>
  <si>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</si>
  <si>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</si>
  <si>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</si>
  <si>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</si>
  <si>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</si>
  <si>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</si>
  <si>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</si>
  <si>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</si>
  <si>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</si>
  <si>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</si>
  <si>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</si>
  <si>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</si>
  <si>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</si>
  <si>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</si>
  <si>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</si>
  <si>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</si>
  <si>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</si>
  <si>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</si>
  <si>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</si>
  <si>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</si>
  <si>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</si>
  <si>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</si>
  <si>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</si>
  <si>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</si>
  <si>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</si>
  <si>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</si>
  <si>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</si>
  <si>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</si>
  <si>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</si>
  <si>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</si>
  <si>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</si>
  <si>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</si>
  <si>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</si>
  <si>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</si>
  <si>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</si>
  <si>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</si>
  <si>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</si>
  <si>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</si>
  <si>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</si>
  <si>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</si>
  <si>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</si>
  <si>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</si>
  <si>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</si>
  <si>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</si>
  <si>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</si>
  <si>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</si>
  <si>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</si>
  <si>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</si>
  <si>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</si>
  <si>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</si>
  <si>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</si>
  <si>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</si>
  <si>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</si>
  <si>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</si>
  <si>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</si>
  <si>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</si>
  <si>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</si>
  <si>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</si>
  <si>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</si>
  <si>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</si>
  <si>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</si>
  <si>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</si>
  <si>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</si>
  <si>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</si>
  <si>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</si>
  <si>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</si>
  <si>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</si>
  <si>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</si>
  <si>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</si>
  <si>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</si>
  <si>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</si>
  <si>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</si>
  <si>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</si>
  <si>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</si>
  <si>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</si>
  <si>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</si>
  <si>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</si>
  <si>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</si>
  <si>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</si>
  <si>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</si>
  <si>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</si>
  <si>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</si>
  <si>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</si>
  <si>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</si>
  <si>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</si>
  <si>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</si>
  <si>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</si>
  <si>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</si>
  <si>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</si>
  <si>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</si>
  <si>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</si>
  <si>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</si>
  <si>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</si>
  <si>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</si>
  <si>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</si>
  <si>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</si>
  <si>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</si>
  <si>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</si>
  <si>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</si>
  <si>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</si>
  <si>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</si>
  <si>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</si>
  <si>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</si>
  <si>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</si>
  <si>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</si>
  <si>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</si>
  <si>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</si>
  <si>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</si>
  <si>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</si>
  <si>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</si>
  <si>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</si>
  <si>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</si>
  <si>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</si>
  <si>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</si>
  <si>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</si>
  <si>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</si>
  <si>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</si>
  <si>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</si>
  <si>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</si>
  <si>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</si>
  <si>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</si>
  <si>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</si>
  <si>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</si>
  <si>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</si>
  <si>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</si>
  <si>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</si>
  <si>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</si>
  <si>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</si>
  <si>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</si>
  <si>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</si>
  <si>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</si>
  <si>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</si>
  <si>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</si>
  <si>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</si>
  <si>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</si>
  <si>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</si>
  <si>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</si>
  <si>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</si>
  <si>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</si>
  <si>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</si>
  <si>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</si>
  <si>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</si>
  <si>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</si>
  <si>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</si>
  <si>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</si>
  <si>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</si>
  <si>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</si>
  <si>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</si>
  <si>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</si>
  <si>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</si>
  <si>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</si>
  <si>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</si>
  <si>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</si>
  <si>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</si>
  <si>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</si>
  <si>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</si>
  <si>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</si>
  <si>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</si>
  <si>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</si>
  <si>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</si>
  <si>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</si>
  <si>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</si>
  <si>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</si>
  <si>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</si>
  <si>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</si>
  <si>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</si>
  <si>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</si>
  <si>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</si>
  <si>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</si>
  <si>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</si>
  <si>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</si>
  <si>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</si>
  <si>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</si>
  <si>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</si>
  <si>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</si>
  <si>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</si>
  <si>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</si>
  <si>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</si>
  <si>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</si>
  <si>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</si>
  <si>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</si>
  <si>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</si>
  <si>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</si>
  <si>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</si>
  <si>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</si>
  <si>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</si>
  <si>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</si>
  <si>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</si>
  <si>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</si>
  <si>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</si>
  <si>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</si>
  <si>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</si>
  <si>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</si>
  <si>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</si>
  <si>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</si>
  <si>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</si>
  <si>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</si>
  <si>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</si>
  <si>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</si>
  <si>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</si>
  <si>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</si>
  <si>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</si>
  <si>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</si>
  <si>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</si>
  <si>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</si>
  <si>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</si>
  <si>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</si>
  <si>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</si>
  <si>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</si>
  <si>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</si>
  <si>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</si>
  <si>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</si>
  <si>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</si>
  <si>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</si>
  <si>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</si>
  <si>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</si>
  <si>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</si>
  <si>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</si>
  <si>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</si>
  <si>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</si>
  <si>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</si>
  <si>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</si>
  <si>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</si>
  <si>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</si>
  <si>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</si>
  <si>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</si>
  <si>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</si>
  <si>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</si>
  <si>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</si>
  <si>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</si>
  <si>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</si>
  <si>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</si>
  <si>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</si>
  <si>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</si>
  <si>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</si>
  <si>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</si>
  <si>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</si>
  <si>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</si>
  <si>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</si>
  <si>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</si>
  <si>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</si>
  <si>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</si>
  <si>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</si>
  <si>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</si>
  <si>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</si>
  <si>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</si>
  <si>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</si>
  <si>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</si>
  <si>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</si>
  <si>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</si>
  <si>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</si>
  <si>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</si>
  <si>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</si>
  <si>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</si>
  <si>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</si>
  <si>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</si>
  <si>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</si>
  <si>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</si>
  <si>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</si>
  <si>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</si>
  <si>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</si>
  <si>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</si>
  <si>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</si>
  <si>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</si>
  <si>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</si>
  <si>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</si>
  <si>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</si>
  <si>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</si>
  <si>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</si>
  <si>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</si>
  <si>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</si>
  <si>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</si>
  <si>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</si>
  <si>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</si>
  <si>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</si>
  <si>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</si>
  <si>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</si>
  <si>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</si>
  <si>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</si>
  <si>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</si>
  <si>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</si>
  <si>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</si>
  <si>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</si>
  <si>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</si>
  <si>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</si>
  <si>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</si>
  <si>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</si>
  <si>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</si>
  <si>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</si>
  <si>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</si>
  <si>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</si>
  <si>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</si>
  <si>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</si>
  <si>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</si>
  <si>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</si>
  <si>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</si>
  <si>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</si>
  <si>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</si>
  <si>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</si>
  <si>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</si>
  <si>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</si>
  <si>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</si>
  <si>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</si>
  <si>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</si>
  <si>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</si>
  <si>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</si>
  <si>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</si>
  <si>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</si>
  <si>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</si>
  <si>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</si>
  <si>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</si>
  <si>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</si>
  <si>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</si>
  <si>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</si>
  <si>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</si>
  <si>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</si>
  <si>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</si>
  <si>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</si>
  <si>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</si>
  <si>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</si>
  <si>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</si>
  <si>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</si>
  <si>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</si>
  <si>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</si>
  <si>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</si>
  <si>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</si>
  <si>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</si>
  <si>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</si>
  <si>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</si>
  <si>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</si>
  <si>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</si>
  <si>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</si>
  <si>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</si>
  <si>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</si>
  <si>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</si>
  <si>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</si>
  <si>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</si>
  <si>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</si>
  <si>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</si>
  <si>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</si>
  <si>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</si>
  <si>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</si>
  <si>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</si>
  <si>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</si>
  <si>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</si>
  <si>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</si>
  <si>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</si>
  <si>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</si>
  <si>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</si>
  <si>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</si>
  <si>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</si>
  <si>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</si>
  <si>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</si>
  <si>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</si>
  <si>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</si>
  <si>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</si>
  <si>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</si>
  <si>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</si>
  <si>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</si>
  <si>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</si>
  <si>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</si>
  <si>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</si>
  <si>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</si>
  <si>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</si>
  <si>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</si>
  <si>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</si>
  <si>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</si>
  <si>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</si>
  <si>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</si>
  <si>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</si>
  <si>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</si>
  <si>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</si>
  <si>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</si>
  <si>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</si>
  <si>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</si>
  <si>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</si>
  <si>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</si>
  <si>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</si>
  <si>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</si>
  <si>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</si>
  <si>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</si>
  <si>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</si>
  <si>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</si>
  <si>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</si>
  <si>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</si>
  <si>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</si>
  <si>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</si>
  <si>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</si>
  <si>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</si>
  <si>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</si>
  <si>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</si>
  <si>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</si>
  <si>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</si>
  <si>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</si>
  <si>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</si>
  <si>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</si>
  <si>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</si>
  <si>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</si>
  <si>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</si>
  <si>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</si>
  <si>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</si>
  <si>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</si>
  <si>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</si>
  <si>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</si>
  <si>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</si>
  <si>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</si>
  <si>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</si>
  <si>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</si>
  <si>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</si>
  <si>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</si>
  <si>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</si>
  <si>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</si>
  <si>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</si>
  <si>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</si>
  <si>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</si>
  <si>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</si>
  <si>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</si>
  <si>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</si>
  <si>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</si>
  <si>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</si>
  <si>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</si>
  <si>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</si>
  <si>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</si>
  <si>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</si>
  <si>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</si>
  <si>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</si>
  <si>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</si>
  <si>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</si>
  <si>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</si>
  <si>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</si>
  <si>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</si>
  <si>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</si>
  <si>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</si>
  <si>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</si>
  <si>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</si>
  <si>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</si>
  <si>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</si>
  <si>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</si>
  <si>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</si>
  <si>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</si>
  <si>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</si>
  <si>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</si>
  <si>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</si>
  <si>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</si>
  <si>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</si>
  <si>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</si>
  <si>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</si>
  <si>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</si>
  <si>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</si>
  <si>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</si>
  <si>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</si>
  <si>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</si>
  <si>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</si>
  <si>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</si>
  <si>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</si>
  <si>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</si>
  <si>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</si>
  <si>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</si>
  <si>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</si>
  <si>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</si>
  <si>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</si>
  <si>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</si>
  <si>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</si>
  <si>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</si>
  <si>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</si>
  <si>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</si>
  <si>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</si>
  <si>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</si>
  <si>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</si>
  <si>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</si>
  <si>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</si>
  <si>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</si>
  <si>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</si>
  <si>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</si>
  <si>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</si>
  <si>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</si>
  <si>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</si>
  <si>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</si>
  <si>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</si>
  <si>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</si>
  <si>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</si>
  <si>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</si>
  <si>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</si>
  <si>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</si>
  <si>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</si>
  <si>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</si>
  <si>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</si>
  <si>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</si>
  <si>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</si>
  <si>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</si>
  <si>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</si>
  <si>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</si>
  <si>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</si>
  <si>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</si>
  <si>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</si>
  <si>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</si>
  <si>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</si>
  <si>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</si>
  <si>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</si>
  <si>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</si>
  <si>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</si>
  <si>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</si>
  <si>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</si>
  <si>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</si>
  <si>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</si>
  <si>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</si>
  <si>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</si>
  <si>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</si>
  <si>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</si>
  <si>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</si>
  <si>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</si>
  <si>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</si>
  <si>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</si>
  <si>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</si>
  <si>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</si>
  <si>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</si>
  <si>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</si>
  <si>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</si>
  <si>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</si>
  <si>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</si>
  <si>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</si>
  <si>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</si>
  <si>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</si>
  <si>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</si>
  <si>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</si>
  <si>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</si>
  <si>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</si>
  <si>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</si>
  <si>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</si>
  <si>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</si>
  <si>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</si>
  <si>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</si>
  <si>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</si>
  <si>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</si>
  <si>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</si>
  <si>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</si>
  <si>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</si>
  <si>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</si>
  <si>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</si>
  <si>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</si>
  <si>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</si>
  <si>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</si>
  <si>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</si>
  <si>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</si>
  <si>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</si>
  <si>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</si>
  <si>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</si>
  <si>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</si>
  <si>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</si>
  <si>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</si>
  <si>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</si>
  <si>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</si>
  <si>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</si>
  <si>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</si>
  <si>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</si>
  <si>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</si>
  <si>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</si>
  <si>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</si>
  <si>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</si>
  <si>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</si>
  <si>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</si>
  <si>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</si>
  <si>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</si>
  <si>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</si>
  <si>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</si>
  <si>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</si>
  <si>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</si>
  <si>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</si>
  <si>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</si>
  <si>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</si>
  <si>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</si>
  <si>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</si>
  <si>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</si>
  <si>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</si>
  <si>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</si>
  <si>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</si>
  <si>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</si>
  <si>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</si>
  <si>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</si>
  <si>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</si>
  <si>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</si>
  <si>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</si>
  <si>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</si>
  <si>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</si>
  <si>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</si>
  <si>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</si>
  <si>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</si>
  <si>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</si>
  <si>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</si>
  <si>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</si>
  <si>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</si>
  <si>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</si>
  <si>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</si>
  <si>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</si>
  <si>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</si>
  <si>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</si>
  <si>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</si>
  <si>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</si>
  <si>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</si>
  <si>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</si>
  <si>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</si>
  <si>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</si>
  <si>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</si>
  <si>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</si>
  <si>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</si>
  <si>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</si>
  <si>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</si>
  <si>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</si>
  <si>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</si>
  <si>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</si>
  <si>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</si>
  <si>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</si>
  <si>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</si>
  <si>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</si>
  <si>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</si>
  <si>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</si>
  <si>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</si>
  <si>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</si>
  <si>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</si>
  <si>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</si>
  <si>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</si>
  <si>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</si>
  <si>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</si>
  <si>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</si>
  <si>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</si>
  <si>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</si>
  <si>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</si>
  <si>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</si>
  <si>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</si>
  <si>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</si>
  <si>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</si>
  <si>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</si>
  <si>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</si>
  <si>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</si>
  <si>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</si>
  <si>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</si>
  <si>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</si>
  <si>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</si>
  <si>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</si>
  <si>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</si>
  <si>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</si>
  <si>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</si>
  <si>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</si>
  <si>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</si>
  <si>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</si>
  <si>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</si>
  <si>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</si>
  <si>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</si>
  <si>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</si>
  <si>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</si>
  <si>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</si>
  <si>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</si>
  <si>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</si>
  <si>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</si>
  <si>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</si>
  <si>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</si>
  <si>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</si>
  <si>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</si>
  <si>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</si>
  <si>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</si>
  <si>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</si>
  <si>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</si>
  <si>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</si>
  <si>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</si>
  <si>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</si>
  <si>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</si>
  <si>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</si>
  <si>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</si>
  <si>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</si>
  <si>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</si>
  <si>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</si>
  <si>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</si>
  <si>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</si>
  <si>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</si>
  <si>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</si>
  <si>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</si>
  <si>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</si>
  <si>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</si>
  <si>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</si>
  <si>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</si>
  <si>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</si>
  <si>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</si>
  <si>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</si>
  <si>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</si>
  <si>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</si>
  <si>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</si>
  <si>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</si>
  <si>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</si>
  <si>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</si>
  <si>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</si>
  <si>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</si>
  <si>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</si>
  <si>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</si>
  <si>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</si>
  <si>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</si>
  <si>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</si>
  <si>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</si>
  <si>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</si>
  <si>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</si>
  <si>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</si>
  <si>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</si>
  <si>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</si>
  <si>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</si>
  <si>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</si>
  <si>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</si>
  <si>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</si>
  <si>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</si>
  <si>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</si>
  <si>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</si>
  <si>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</si>
  <si>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</si>
  <si>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</si>
  <si>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</si>
  <si>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</si>
  <si>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</si>
  <si>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</si>
  <si>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</si>
  <si>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</si>
  <si>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</si>
  <si>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</si>
  <si>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</si>
  <si>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</si>
  <si>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</si>
  <si>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</si>
  <si>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</si>
  <si>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</si>
  <si>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</si>
  <si>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</si>
  <si>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</si>
  <si>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</si>
  <si>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</si>
  <si>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</si>
  <si>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</si>
  <si>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</si>
  <si>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</si>
  <si>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</si>
  <si>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</si>
  <si>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</si>
  <si>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</si>
  <si>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</si>
  <si>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</si>
  <si>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</si>
  <si>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</si>
  <si>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</si>
  <si>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</si>
  <si>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</si>
  <si>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</si>
  <si>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</si>
  <si>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</si>
  <si>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</si>
  <si>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</si>
  <si>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</si>
  <si>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</si>
  <si>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</si>
  <si>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</si>
  <si>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</si>
  <si>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</si>
  <si>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</si>
  <si>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</si>
  <si>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</si>
  <si>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</si>
  <si>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</si>
  <si>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</si>
  <si>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</si>
  <si>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</si>
  <si>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</si>
  <si>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</si>
  <si>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</si>
  <si>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</si>
  <si>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</si>
  <si>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</si>
  <si>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</si>
  <si>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</si>
  <si>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</si>
  <si>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</si>
  <si>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</si>
  <si>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</si>
  <si>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</si>
  <si>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</si>
  <si>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</si>
  <si>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</si>
  <si>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</si>
  <si>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</si>
  <si>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</si>
  <si>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</si>
  <si>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</si>
  <si>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</si>
  <si>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</si>
  <si>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</si>
  <si>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</si>
  <si>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</si>
  <si>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</si>
  <si>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</si>
  <si>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</si>
  <si>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</si>
  <si>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</si>
  <si>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</si>
  <si>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</si>
  <si>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</si>
  <si>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</si>
  <si>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</si>
  <si>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</si>
  <si>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</si>
  <si>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</si>
  <si>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</si>
  <si>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</si>
  <si>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</si>
  <si>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</si>
  <si>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</si>
  <si>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</si>
  <si>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</si>
  <si>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</si>
  <si>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</si>
  <si>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</si>
  <si>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</si>
  <si>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</si>
  <si>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</si>
  <si>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</si>
  <si>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</si>
  <si>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</si>
  <si>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</si>
  <si>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</si>
  <si>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</si>
  <si>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</si>
  <si>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</si>
  <si>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</si>
  <si>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</si>
  <si>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</si>
  <si>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</si>
  <si>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</si>
  <si>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</si>
  <si>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</si>
  <si>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</si>
  <si>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</si>
  <si>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</si>
  <si>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</si>
  <si>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</si>
  <si>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</si>
  <si>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</si>
  <si>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</si>
  <si>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</si>
  <si>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</si>
  <si>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</si>
  <si>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</si>
  <si>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</si>
  <si>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</si>
  <si>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</si>
  <si>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</si>
  <si>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</si>
  <si>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</si>
  <si>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</si>
  <si>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</si>
  <si>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</si>
  <si>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</si>
  <si>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</si>
  <si>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</si>
  <si>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</si>
  <si>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</si>
  <si>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</si>
  <si>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</si>
  <si>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</si>
  <si>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</si>
  <si>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</si>
  <si>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</si>
  <si>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</si>
  <si>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</si>
  <si>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</si>
  <si>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</si>
  <si>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</si>
  <si>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</si>
  <si>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</si>
  <si>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</si>
  <si>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</si>
  <si>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</si>
  <si>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</si>
  <si>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</si>
  <si>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</si>
  <si>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</si>
  <si>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</si>
  <si>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</si>
  <si>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</si>
  <si>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</si>
  <si>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</si>
  <si>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</si>
  <si>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</si>
  <si>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</si>
  <si>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</si>
  <si>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</si>
  <si>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</si>
  <si>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</si>
  <si>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</si>
  <si>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</si>
  <si>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</si>
  <si>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</si>
  <si>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</si>
  <si>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</si>
  <si>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</si>
  <si>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</si>
  <si>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</si>
  <si>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</si>
  <si>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</si>
  <si>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</si>
  <si>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</si>
  <si>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</si>
  <si>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</si>
  <si>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</si>
  <si>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</si>
  <si>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</si>
  <si>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</si>
  <si>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</si>
  <si>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</si>
  <si>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</si>
  <si>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</si>
  <si>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</si>
  <si>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</si>
  <si>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</si>
  <si>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</si>
  <si>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</si>
  <si>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</si>
  <si>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</si>
  <si>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</si>
  <si>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</si>
  <si>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</si>
  <si>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</si>
  <si>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</si>
  <si>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</si>
  <si>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</si>
  <si>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</si>
  <si>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</si>
  <si>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</si>
  <si>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</si>
  <si>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</si>
  <si>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</si>
  <si>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</si>
  <si>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</si>
  <si>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</si>
  <si>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</si>
  <si>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</si>
  <si>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</si>
  <si>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</si>
  <si>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</si>
  <si>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</si>
  <si>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</si>
  <si>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</si>
  <si>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</si>
  <si>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</si>
  <si>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</si>
  <si>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</si>
  <si>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</si>
  <si>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</si>
  <si>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</si>
  <si>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</si>
  <si>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</si>
  <si>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</si>
  <si>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</si>
  <si>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</si>
  <si>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</si>
  <si>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</si>
  <si>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</si>
  <si>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</si>
  <si>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</si>
  <si>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</si>
  <si>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</si>
  <si>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</si>
  <si>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</si>
  <si>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</si>
  <si>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</si>
  <si>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</si>
  <si>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</si>
  <si>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</si>
  <si>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</si>
  <si>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</si>
  <si>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</si>
  <si>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</si>
  <si>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</si>
  <si>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</si>
  <si>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</si>
  <si>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</si>
  <si>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</si>
  <si>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</si>
  <si>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</si>
  <si>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</si>
  <si>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</si>
  <si>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</si>
  <si>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</si>
  <si>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</si>
  <si>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</si>
  <si>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</si>
  <si>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</si>
  <si>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</si>
  <si>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</si>
  <si>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</si>
  <si>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</si>
  <si>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</si>
  <si>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</si>
  <si>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</si>
  <si>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</si>
  <si>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</si>
  <si>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</si>
  <si>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</si>
  <si>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</si>
  <si>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</si>
  <si>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</si>
  <si>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</si>
  <si>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</si>
  <si>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</si>
  <si>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</si>
  <si>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</si>
  <si>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</si>
  <si>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</si>
  <si>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</si>
  <si>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</si>
  <si>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</si>
  <si>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</si>
  <si>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</si>
  <si>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</si>
  <si>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</si>
  <si>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</si>
  <si>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</si>
  <si>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</si>
  <si>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</si>
  <si>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</si>
  <si>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</si>
  <si>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</si>
  <si>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</si>
  <si>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</si>
  <si>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</si>
  <si>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</si>
  <si>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</si>
  <si>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</si>
  <si>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</si>
  <si>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</si>
  <si>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</si>
  <si>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</si>
  <si>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</si>
  <si>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</si>
  <si>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</si>
  <si>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</si>
  <si>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</si>
  <si>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</si>
  <si>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</si>
  <si>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</si>
  <si>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</si>
  <si>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</si>
  <si>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</si>
  <si>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</si>
  <si>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</si>
  <si>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</si>
  <si>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</si>
  <si>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</si>
  <si>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</si>
  <si>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</si>
  <si>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</si>
  <si>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</si>
  <si>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</si>
  <si>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</si>
  <si>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</si>
  <si>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</si>
  <si>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</si>
  <si>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</si>
  <si>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</si>
  <si>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</si>
  <si>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</si>
  <si>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</si>
  <si>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</si>
  <si>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</si>
  <si>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</si>
  <si>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</si>
  <si>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</si>
  <si>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</si>
  <si>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</si>
  <si>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</si>
  <si>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</si>
  <si>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</si>
  <si>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</si>
  <si>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</si>
  <si>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</si>
  <si>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</si>
  <si>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</si>
  <si>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</si>
  <si>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</si>
  <si>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</si>
  <si>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</si>
  <si>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</si>
  <si>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</si>
  <si>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</si>
  <si>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</si>
  <si>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</si>
  <si>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</si>
  <si>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</si>
  <si>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</si>
  <si>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</si>
  <si>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</si>
  <si>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</si>
  <si>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</si>
  <si>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</si>
  <si>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</si>
  <si>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</si>
  <si>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</si>
  <si>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</si>
  <si>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</si>
  <si>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</si>
  <si>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</si>
  <si>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</si>
  <si>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</si>
  <si>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</si>
  <si>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</si>
  <si>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</si>
  <si>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</si>
  <si>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</si>
  <si>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</si>
  <si>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</si>
  <si>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</si>
  <si>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</si>
  <si>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</si>
  <si>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</si>
  <si>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</si>
  <si>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</si>
  <si>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</si>
  <si>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</si>
  <si>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</si>
  <si>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</si>
  <si>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</si>
  <si>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</si>
  <si>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</si>
  <si>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</si>
  <si>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</si>
  <si>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</si>
  <si>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</si>
  <si>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</si>
  <si>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</si>
  <si>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</si>
  <si>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</si>
  <si>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</si>
  <si>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</si>
  <si>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</si>
  <si>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</si>
  <si>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</si>
  <si>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</si>
  <si>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</si>
  <si>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</si>
  <si>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</si>
  <si>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</si>
  <si>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</si>
  <si>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</si>
  <si>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</si>
  <si>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</si>
  <si>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</si>
  <si>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</si>
  <si>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</si>
  <si>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</si>
  <si>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</si>
  <si>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</si>
  <si>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</si>
  <si>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</si>
  <si>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</si>
  <si>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</si>
  <si>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</si>
  <si>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</si>
  <si>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</si>
  <si>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</si>
  <si>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</si>
  <si>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</si>
  <si>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</si>
  <si>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</si>
  <si>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</si>
  <si>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</si>
  <si>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</si>
  <si>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</si>
  <si>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</si>
  <si>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</si>
  <si>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</si>
  <si>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</si>
  <si>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</si>
  <si>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</si>
  <si>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</si>
  <si>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</si>
  <si>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</si>
  <si>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</si>
  <si>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</si>
  <si>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</si>
  <si>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</si>
  <si>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</si>
  <si>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</si>
  <si>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</si>
  <si>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</si>
  <si>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</si>
  <si>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</si>
  <si>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</si>
  <si>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</si>
  <si>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</si>
  <si>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</si>
  <si>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</si>
  <si>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</si>
  <si>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</si>
  <si>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</si>
  <si>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</si>
  <si>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</si>
  <si>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</si>
  <si>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</si>
  <si>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</si>
  <si>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</si>
  <si>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</si>
  <si>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</si>
  <si>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</si>
  <si>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</si>
  <si>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</si>
  <si>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</si>
  <si>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</si>
  <si>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</si>
  <si>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</si>
  <si>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</si>
  <si>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</si>
  <si>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</si>
  <si>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</si>
  <si>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</si>
  <si>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</si>
  <si>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</si>
  <si>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</si>
  <si>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</si>
  <si>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</si>
  <si>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</si>
  <si>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</si>
  <si>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</si>
  <si>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</si>
  <si>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</si>
  <si>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</si>
  <si>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</si>
  <si>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</si>
  <si>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</si>
  <si>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</si>
  <si>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</si>
  <si>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</si>
  <si>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</si>
  <si>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</si>
  <si>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</si>
  <si>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</si>
  <si>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</si>
  <si>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</si>
  <si>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</si>
  <si>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</si>
  <si>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</si>
  <si>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</si>
  <si>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</si>
  <si>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</si>
  <si>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</si>
  <si>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</si>
  <si>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</si>
  <si>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</si>
  <si>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</si>
  <si>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</si>
  <si>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</si>
  <si>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</si>
  <si>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</si>
  <si>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</si>
  <si>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</si>
  <si>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</si>
  <si>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</si>
  <si>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</si>
  <si>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</si>
  <si>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</si>
  <si>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</si>
  <si>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</si>
  <si>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</si>
  <si>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</si>
  <si>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</si>
  <si>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</si>
  <si>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</si>
  <si>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</si>
  <si>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</si>
  <si>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</si>
  <si>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</si>
  <si>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</si>
  <si>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</si>
  <si>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</si>
  <si>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</si>
  <si>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</si>
  <si>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</si>
  <si>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</si>
  <si>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</si>
  <si>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</si>
  <si>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</si>
  <si>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</si>
  <si>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</si>
  <si>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</si>
  <si>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</si>
  <si>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</si>
  <si>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</si>
  <si>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</si>
  <si>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</si>
  <si>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</si>
  <si>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</si>
  <si>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</si>
  <si>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</si>
  <si>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</si>
  <si>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</si>
  <si>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</si>
  <si>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</si>
  <si>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</si>
  <si>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</si>
  <si>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</si>
  <si>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</si>
  <si>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</si>
  <si>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</si>
  <si>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</si>
  <si>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</si>
  <si>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</si>
  <si>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</si>
  <si>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</si>
  <si>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</si>
  <si>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</si>
  <si>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</si>
  <si>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</si>
  <si>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</si>
  <si>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</si>
  <si>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</si>
  <si>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</si>
  <si>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</si>
  <si>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</si>
  <si>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</si>
  <si>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</si>
  <si>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</si>
  <si>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</si>
  <si>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</si>
  <si>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</si>
  <si>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</si>
  <si>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</si>
  <si>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</si>
  <si>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</si>
  <si>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</si>
  <si>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</si>
  <si>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</si>
  <si>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</si>
  <si>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</si>
  <si>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</si>
  <si>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</si>
  <si>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</si>
  <si>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</si>
  <si>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</si>
  <si>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</si>
  <si>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</si>
  <si>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</si>
  <si>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</si>
  <si>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</si>
  <si>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</si>
  <si>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</si>
  <si>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</si>
  <si>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</si>
  <si>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</si>
  <si>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</si>
  <si>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</si>
  <si>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</si>
  <si>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</si>
  <si>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</si>
  <si>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</si>
  <si>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</si>
  <si>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</si>
  <si>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</si>
  <si>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</si>
  <si>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</si>
  <si>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</si>
  <si>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</si>
  <si>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</si>
  <si>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</si>
  <si>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</si>
  <si>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</si>
  <si>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</si>
  <si>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</si>
  <si>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</si>
  <si>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</si>
  <si>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</si>
  <si>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</si>
  <si>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</si>
  <si>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</si>
  <si>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</si>
  <si>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</si>
  <si>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</si>
  <si>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</si>
  <si>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</si>
  <si>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</si>
  <si>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</si>
  <si>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</si>
  <si>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</si>
  <si>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</si>
  <si>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</si>
  <si>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</si>
  <si>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</si>
  <si>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</si>
  <si>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</si>
  <si>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</si>
  <si>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</si>
  <si>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</si>
  <si>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</si>
  <si>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</si>
  <si>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</si>
  <si>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</si>
  <si>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</si>
  <si>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</si>
  <si>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</si>
  <si>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</si>
  <si>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</si>
  <si>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</si>
  <si>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</si>
  <si>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</si>
  <si>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</si>
  <si>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</si>
  <si>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</si>
  <si>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</si>
  <si>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</si>
  <si>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</si>
  <si>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</si>
  <si>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</si>
  <si>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</si>
  <si>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</si>
  <si>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</si>
  <si>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</si>
  <si>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</si>
  <si>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</si>
  <si>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</si>
  <si>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</si>
  <si>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</si>
  <si>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</si>
  <si>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</si>
  <si>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</si>
  <si>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</si>
  <si>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</si>
  <si>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</si>
  <si>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</si>
  <si>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</si>
  <si>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</si>
  <si>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</si>
  <si>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</si>
  <si>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</si>
  <si>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</si>
  <si>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</si>
  <si>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</si>
  <si>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</si>
  <si>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</si>
  <si>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</si>
  <si>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</si>
  <si>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</si>
  <si>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</si>
  <si>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</si>
  <si>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</si>
  <si>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</si>
  <si>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</si>
  <si>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</si>
  <si>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</si>
  <si>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</si>
  <si>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</si>
  <si>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</si>
  <si>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</si>
  <si>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</si>
  <si>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</si>
  <si>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</si>
  <si>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</si>
  <si>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</si>
  <si>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</si>
  <si>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</si>
  <si>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</si>
  <si>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</si>
  <si>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</si>
  <si>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</si>
  <si>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</si>
  <si>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</si>
  <si>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</si>
  <si>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</si>
  <si>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</si>
  <si>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</si>
  <si>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</si>
  <si>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</si>
  <si>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</si>
  <si>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</si>
  <si>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</si>
  <si>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</si>
  <si>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</si>
  <si>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</si>
  <si>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</si>
  <si>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</si>
  <si>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</si>
  <si>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</si>
  <si>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</si>
  <si>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</si>
  <si>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</si>
  <si>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</si>
  <si>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</si>
  <si>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</si>
  <si>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</si>
  <si>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</si>
  <si>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</si>
  <si>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</si>
  <si>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</si>
  <si>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</si>
  <si>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</si>
  <si>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</si>
  <si>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</si>
  <si>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</si>
  <si>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</si>
  <si>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</si>
  <si>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</si>
  <si>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</si>
  <si>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</si>
  <si>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</si>
  <si>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</si>
  <si>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</si>
  <si>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</si>
  <si>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</si>
  <si>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</si>
  <si>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</si>
  <si>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</si>
  <si>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</si>
  <si>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</si>
  <si>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</si>
  <si>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</si>
  <si>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</si>
  <si>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</si>
  <si>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</si>
  <si>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</si>
  <si>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</si>
  <si>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</si>
  <si>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</si>
  <si>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</si>
  <si>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</si>
  <si>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</si>
  <si>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</si>
  <si>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</si>
  <si>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</si>
  <si>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</si>
  <si>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</si>
  <si>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</si>
  <si>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</si>
  <si>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</si>
  <si>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</si>
  <si>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</si>
  <si>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</si>
  <si>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</si>
  <si>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</si>
  <si>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</si>
  <si>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</si>
  <si>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</si>
  <si>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</si>
  <si>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</si>
  <si>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</si>
  <si>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</si>
  <si>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</si>
  <si>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</si>
  <si>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</si>
  <si>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</si>
  <si>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</si>
  <si>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</si>
  <si>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</si>
  <si>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</si>
  <si>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</si>
  <si>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</si>
  <si>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</si>
  <si>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</si>
  <si>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</si>
  <si>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</si>
  <si>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</si>
  <si>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</si>
  <si>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</si>
  <si>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</si>
  <si>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</si>
  <si>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</si>
  <si>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</si>
  <si>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</si>
  <si>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</si>
  <si>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</si>
  <si>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</si>
  <si>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</si>
  <si>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</si>
  <si>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</si>
  <si>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</si>
  <si>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</si>
  <si>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</si>
  <si>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</si>
  <si>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</si>
  <si>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</si>
  <si>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</si>
  <si>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</si>
  <si>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</si>
  <si>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</si>
  <si>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</si>
  <si>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</si>
  <si>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</si>
  <si>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</si>
  <si>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</si>
  <si>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</si>
  <si>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</si>
  <si>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</si>
  <si>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</si>
  <si>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</si>
  <si>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</si>
  <si>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</si>
  <si>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</si>
  <si>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</si>
  <si>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</si>
  <si>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</si>
  <si>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</si>
  <si>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</si>
  <si>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</si>
  <si>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</si>
  <si>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</si>
  <si>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</si>
  <si>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</si>
  <si>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</si>
  <si>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</si>
  <si>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</si>
  <si>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</si>
  <si>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</si>
  <si>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</si>
  <si>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</si>
  <si>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</si>
  <si>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</si>
  <si>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</si>
  <si>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</si>
  <si>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</si>
  <si>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</si>
  <si>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</si>
  <si>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</si>
  <si>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</si>
  <si>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</si>
  <si>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</si>
  <si>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</si>
  <si>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</si>
  <si>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</si>
  <si>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</si>
  <si>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</si>
  <si>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</si>
  <si>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</si>
  <si>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</si>
  <si>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</si>
  <si>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</si>
  <si>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</si>
  <si>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</si>
  <si>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</si>
  <si>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</si>
  <si>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</si>
  <si>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</si>
  <si>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</si>
  <si>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</si>
  <si>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</si>
  <si>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</si>
  <si>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</si>
  <si>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</si>
  <si>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</si>
  <si>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</si>
  <si>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</si>
  <si>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</si>
  <si>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</si>
  <si>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</si>
  <si>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</si>
  <si>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</si>
  <si>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</si>
  <si>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</si>
  <si>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</si>
  <si>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</si>
  <si>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</si>
  <si>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</si>
  <si>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</si>
  <si>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</si>
  <si>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</si>
  <si>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</si>
  <si>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</si>
  <si>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</si>
  <si>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</si>
  <si>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</si>
  <si>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</si>
  <si>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</si>
  <si>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</si>
  <si>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</si>
  <si>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</si>
  <si>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</si>
  <si>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</si>
  <si>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</si>
  <si>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</si>
  <si>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</si>
  <si>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</si>
  <si>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</si>
  <si>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</si>
  <si>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</si>
  <si>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</si>
  <si>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</si>
  <si>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</si>
  <si>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</si>
  <si>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</si>
  <si>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</si>
  <si>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</si>
  <si>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</si>
  <si>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</si>
  <si>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</si>
  <si>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</si>
  <si>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</si>
  <si>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</si>
  <si>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</si>
  <si>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</si>
  <si>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</si>
  <si>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</si>
  <si>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</si>
  <si>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</si>
  <si>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</si>
  <si>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</si>
  <si>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</si>
  <si>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</si>
  <si>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</si>
  <si>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</si>
  <si>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</si>
  <si>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</si>
  <si>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</si>
  <si>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</si>
  <si>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</si>
  <si>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</si>
  <si>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</si>
  <si>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</si>
  <si>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</si>
  <si>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</si>
  <si>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</si>
  <si>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</si>
  <si>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</si>
  <si>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</si>
  <si>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</si>
  <si>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</si>
  <si>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</si>
  <si>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</si>
  <si>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</si>
  <si>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</si>
  <si>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</si>
  <si>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</si>
  <si>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</si>
  <si>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</si>
  <si>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</si>
  <si>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</si>
  <si>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</si>
  <si>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</si>
  <si>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</si>
  <si>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</si>
  <si>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</si>
  <si>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</si>
  <si>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</si>
  <si>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</si>
  <si>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</si>
  <si>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</si>
  <si>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</si>
  <si>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</si>
  <si>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</si>
  <si>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</si>
  <si>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</si>
  <si>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</si>
  <si>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</si>
  <si>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</si>
  <si>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</si>
  <si>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</si>
  <si>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</si>
  <si>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</si>
  <si>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</si>
  <si>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</si>
  <si>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</si>
  <si>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</si>
  <si>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</si>
  <si>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</si>
  <si>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</si>
  <si>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</si>
  <si>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</si>
  <si>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</si>
  <si>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</si>
  <si>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</si>
  <si>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</si>
  <si>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</si>
  <si>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</si>
  <si>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</si>
  <si>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</si>
  <si>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</si>
  <si>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</si>
  <si>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</si>
  <si>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</si>
  <si>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</si>
  <si>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</si>
  <si>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</si>
  <si>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</si>
  <si>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</si>
  <si>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</si>
  <si>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</si>
  <si>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</si>
  <si>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</si>
  <si>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</si>
  <si>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</si>
  <si>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</si>
  <si>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</si>
  <si>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</si>
  <si>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</si>
  <si>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</si>
  <si>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</si>
  <si>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</si>
  <si>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</si>
  <si>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</si>
  <si>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</si>
  <si>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</si>
  <si>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</si>
  <si>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</si>
  <si>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</si>
  <si>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</si>
  <si>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</si>
  <si>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</si>
  <si>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</si>
  <si>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</si>
  <si>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</si>
  <si>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</si>
  <si>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</si>
  <si>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</si>
  <si>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</si>
  <si>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</si>
  <si>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</si>
  <si>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</si>
  <si>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</si>
  <si>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</si>
  <si>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</si>
  <si>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</si>
  <si>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</si>
  <si>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</si>
  <si>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</si>
  <si>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</si>
  <si>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</si>
  <si>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</si>
  <si>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</si>
  <si>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</si>
  <si>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</si>
  <si>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</si>
  <si>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</si>
  <si>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</si>
  <si>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</si>
  <si>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</si>
  <si>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</si>
  <si>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</si>
  <si>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</si>
  <si>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</si>
  <si>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</si>
  <si>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</si>
  <si>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</si>
  <si>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</si>
  <si>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</si>
  <si>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</si>
  <si>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</si>
  <si>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</si>
  <si>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</si>
  <si>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</si>
  <si>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</si>
  <si>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</si>
  <si>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</si>
  <si>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</si>
  <si>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</si>
  <si>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</si>
  <si>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</si>
  <si>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</si>
  <si>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</si>
  <si>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</si>
  <si>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</si>
  <si>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</si>
  <si>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</si>
  <si>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</si>
  <si>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</si>
  <si>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</si>
  <si>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</si>
  <si>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</si>
  <si>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</si>
  <si>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</si>
  <si>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</si>
  <si>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</si>
  <si>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</si>
  <si>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</si>
  <si>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</si>
  <si>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</si>
  <si>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</si>
  <si>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</si>
  <si>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</si>
  <si>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</si>
  <si>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</si>
  <si>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</si>
  <si>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</si>
  <si>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</si>
  <si>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</si>
  <si>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</si>
  <si>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</si>
  <si>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</si>
  <si>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</si>
  <si>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</si>
  <si>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</si>
  <si>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</si>
  <si>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</si>
  <si>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</si>
  <si>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</si>
  <si>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</si>
  <si>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</si>
  <si>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</si>
  <si>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</si>
  <si>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</si>
  <si>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</si>
  <si>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</si>
  <si>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</si>
  <si>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</si>
  <si>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</si>
  <si>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</si>
  <si>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</si>
  <si>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</si>
  <si>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</si>
  <si>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</si>
  <si>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</si>
  <si>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</si>
  <si>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</si>
  <si>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</si>
  <si>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</si>
  <si>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</si>
  <si>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</si>
  <si>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</si>
  <si>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</si>
  <si>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</si>
  <si>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</si>
  <si>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</si>
  <si>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</si>
  <si>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</si>
  <si>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</si>
  <si>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</si>
  <si>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</si>
  <si>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</si>
  <si>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</si>
  <si>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</si>
  <si>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</si>
  <si>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</si>
  <si>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</si>
  <si>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</si>
  <si>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</si>
  <si>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</si>
  <si>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</si>
  <si>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</si>
  <si>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</si>
  <si>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</si>
  <si>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</si>
  <si>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</si>
  <si>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</si>
  <si>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</si>
  <si>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</si>
  <si>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</si>
  <si>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</si>
  <si>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</si>
  <si>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</si>
  <si>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</si>
  <si>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</si>
  <si>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</si>
  <si>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</si>
  <si>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</si>
  <si>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</si>
  <si>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</si>
  <si>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</si>
  <si>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</si>
  <si>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</si>
  <si>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</si>
  <si>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</si>
  <si>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</si>
  <si>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</si>
  <si>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</si>
  <si>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</si>
  <si>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</si>
  <si>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</si>
  <si>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</si>
  <si>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</si>
  <si>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</si>
  <si>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</si>
  <si>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</si>
  <si>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</si>
  <si>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</si>
  <si>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</si>
  <si>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</si>
  <si>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</si>
  <si>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</si>
  <si>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</si>
  <si>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</si>
  <si>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</si>
  <si>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</si>
  <si>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</si>
  <si>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</si>
  <si>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</si>
  <si>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</si>
  <si>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</si>
  <si>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</si>
  <si>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</si>
  <si>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</si>
  <si>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</si>
  <si>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</si>
  <si>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</si>
  <si>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</si>
  <si>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</si>
  <si>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</si>
  <si>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</si>
  <si>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</si>
  <si>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</si>
  <si>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</si>
  <si>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</si>
  <si>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</si>
  <si>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</si>
  <si>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</si>
  <si>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</si>
  <si>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</si>
  <si>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</si>
  <si>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</si>
  <si>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</si>
  <si>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</si>
  <si>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</si>
  <si>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</si>
  <si>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</si>
  <si>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</si>
  <si>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</si>
  <si>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</si>
  <si>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</si>
  <si>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</si>
  <si>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</si>
  <si>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</si>
  <si>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</si>
  <si>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</si>
  <si>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</si>
  <si>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</si>
  <si>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</si>
  <si>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</si>
  <si>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</si>
  <si>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</si>
  <si>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</si>
  <si>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</si>
  <si>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</si>
  <si>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</si>
  <si>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</si>
  <si>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</si>
  <si>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</si>
  <si>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</si>
  <si>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</si>
  <si>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</si>
  <si>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</si>
  <si>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</si>
  <si>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</si>
  <si>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</si>
  <si>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</si>
  <si>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</si>
  <si>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</si>
  <si>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</si>
  <si>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</si>
  <si>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</si>
  <si>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</si>
  <si>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</si>
  <si>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</si>
  <si>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</si>
  <si>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</si>
  <si>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</si>
  <si>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</si>
  <si>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</si>
  <si>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</si>
  <si>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</si>
  <si>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</si>
  <si>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</si>
  <si>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</si>
  <si>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</si>
  <si>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</si>
  <si>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</si>
  <si>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</si>
  <si>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</si>
  <si>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</si>
  <si>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</si>
  <si>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</si>
  <si>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</si>
  <si>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</si>
  <si>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</si>
  <si>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</si>
  <si>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</si>
  <si>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</si>
  <si>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</si>
  <si>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</si>
  <si>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</si>
  <si>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</si>
  <si>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</si>
  <si>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</si>
  <si>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</si>
  <si>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</si>
  <si>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</si>
  <si>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</si>
  <si>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</si>
  <si>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</si>
  <si>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</si>
  <si>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</si>
  <si>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</si>
  <si>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</si>
  <si>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</si>
  <si>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</si>
  <si>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</si>
  <si>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</si>
  <si>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</si>
  <si>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</si>
  <si>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</si>
  <si>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</si>
  <si>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</si>
  <si>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</si>
  <si>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</si>
  <si>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</si>
  <si>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</si>
  <si>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</si>
  <si>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</si>
  <si>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</si>
  <si>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</si>
  <si>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</si>
  <si>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</si>
  <si>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</si>
  <si>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</si>
  <si>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</si>
  <si>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</si>
  <si>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</si>
  <si>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</si>
  <si>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</si>
  <si>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</si>
  <si>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</si>
  <si>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</si>
  <si>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</si>
  <si>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</si>
  <si>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</si>
  <si>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</si>
  <si>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</si>
  <si>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</si>
  <si>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</si>
  <si>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</si>
  <si>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</si>
  <si>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</si>
  <si>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</si>
  <si>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</si>
  <si>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</si>
  <si>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</si>
  <si>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</si>
  <si>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</si>
  <si>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</si>
  <si>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</si>
  <si>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</si>
  <si>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</si>
  <si>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</si>
  <si>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</si>
  <si>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</si>
  <si>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</si>
  <si>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</si>
  <si>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</si>
  <si>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</si>
  <si>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</si>
  <si>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</si>
  <si>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</si>
  <si>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</si>
  <si>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</si>
  <si>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</si>
  <si>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</si>
  <si>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</si>
  <si>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</si>
  <si>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</si>
  <si>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</si>
  <si>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</si>
  <si>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</si>
  <si>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</si>
  <si>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</si>
  <si>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</si>
  <si>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</si>
  <si>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</si>
  <si>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</si>
  <si>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</si>
  <si>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</si>
  <si>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</si>
  <si>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</si>
  <si>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</si>
  <si>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</si>
  <si>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</si>
  <si>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</si>
  <si>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</si>
  <si>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</si>
  <si>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</si>
  <si>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</si>
  <si>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</si>
  <si>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</si>
  <si>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</si>
  <si>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</si>
  <si>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</si>
  <si>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</si>
  <si>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</si>
  <si>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</si>
  <si>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</si>
  <si>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</si>
  <si>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</si>
  <si>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</si>
  <si>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</si>
  <si>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</si>
  <si>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</si>
  <si>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</si>
  <si>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</si>
  <si>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</si>
  <si>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</si>
  <si>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</si>
  <si>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</si>
  <si>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</si>
  <si>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</si>
  <si>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</si>
  <si>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</si>
  <si>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</si>
  <si>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</si>
  <si>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</si>
  <si>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</si>
  <si>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</si>
  <si>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</si>
  <si>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</si>
  <si>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</si>
  <si>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</si>
  <si>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</si>
  <si>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</si>
  <si>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</si>
  <si>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</si>
  <si>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</si>
  <si>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</si>
  <si>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</si>
  <si>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</si>
  <si>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</si>
  <si>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</si>
  <si>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</si>
  <si>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</si>
  <si>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</si>
  <si>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</si>
  <si>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</si>
  <si>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</si>
  <si>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</si>
  <si>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</si>
  <si>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</si>
  <si>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</si>
  <si>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</si>
  <si>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</si>
  <si>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</si>
  <si>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</si>
  <si>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</si>
  <si>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</si>
  <si>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</si>
  <si>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</si>
  <si>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</si>
  <si>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</si>
  <si>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</si>
  <si>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</si>
  <si>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</si>
  <si>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</si>
  <si>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</si>
  <si>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</si>
  <si>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</si>
  <si>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</si>
  <si>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</si>
  <si>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</si>
  <si>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</si>
  <si>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</si>
  <si>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</si>
  <si>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</si>
  <si>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</si>
  <si>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</si>
  <si>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</si>
  <si>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</si>
  <si>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</si>
  <si>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</si>
  <si>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</si>
  <si>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</si>
  <si>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</si>
  <si>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</si>
  <si>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</si>
  <si>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</si>
  <si>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</si>
  <si>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</si>
  <si>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</si>
  <si>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</si>
  <si>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</si>
  <si>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</si>
  <si>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</si>
  <si>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</si>
  <si>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</si>
  <si>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</si>
  <si>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</si>
  <si>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</si>
  <si>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</si>
  <si>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</si>
  <si>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</si>
  <si>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</si>
  <si>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</si>
  <si>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</si>
  <si>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</si>
  <si>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</si>
  <si>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</si>
  <si>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</si>
  <si>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</si>
  <si>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</si>
  <si>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</si>
  <si>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</si>
  <si>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</si>
  <si>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</si>
  <si>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</si>
  <si>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</si>
  <si>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</si>
  <si>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</si>
  <si>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</si>
  <si>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</si>
  <si>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</si>
  <si>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</si>
  <si>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</si>
  <si>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</si>
  <si>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</si>
  <si>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</si>
  <si>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</si>
  <si>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</si>
  <si>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</si>
  <si>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</si>
  <si>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</si>
  <si>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</si>
  <si>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</si>
  <si>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</si>
  <si>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</si>
  <si>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</si>
  <si>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</si>
  <si>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</si>
  <si>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</si>
  <si>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</si>
  <si>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</si>
  <si>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</si>
  <si>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</si>
  <si>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</si>
  <si>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</si>
  <si>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</si>
  <si>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</si>
  <si>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</si>
  <si>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</si>
  <si>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</si>
  <si>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</si>
  <si>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</si>
  <si>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</si>
  <si>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</si>
  <si>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</si>
  <si>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</si>
  <si>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</si>
  <si>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</si>
  <si>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</si>
  <si>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</si>
  <si>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</si>
  <si>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</si>
  <si>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</si>
  <si>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</si>
  <si>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</si>
  <si>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</si>
  <si>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</si>
  <si>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</si>
  <si>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</si>
  <si>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</si>
  <si>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</si>
  <si>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</si>
  <si>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</si>
  <si>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</si>
  <si>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</si>
  <si>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</si>
  <si>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</si>
  <si>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</si>
  <si>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</si>
  <si>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</si>
  <si>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</si>
  <si>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</si>
  <si>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</si>
  <si>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</si>
  <si>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</si>
  <si>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</si>
  <si>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</si>
  <si>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</si>
  <si>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</si>
  <si>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</si>
  <si>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</si>
  <si>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</si>
  <si>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</si>
  <si>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</si>
  <si>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</si>
  <si>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</si>
  <si>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</si>
  <si>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</si>
  <si>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</si>
  <si>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</si>
  <si>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</si>
  <si>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</si>
  <si>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</si>
  <si>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</si>
  <si>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</si>
  <si>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</si>
  <si>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</si>
  <si>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</si>
  <si>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</si>
  <si>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</si>
  <si>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</si>
  <si>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</si>
  <si>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</si>
  <si>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</si>
  <si>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</si>
  <si>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</si>
  <si>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</si>
  <si>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</si>
  <si>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</si>
  <si>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</si>
  <si>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</si>
  <si>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</si>
  <si>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</si>
  <si>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</si>
  <si>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</si>
  <si>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</si>
  <si>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</si>
  <si>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</si>
  <si>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</si>
  <si>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</si>
  <si>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</si>
  <si>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</si>
  <si>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</si>
  <si>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</si>
  <si>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</si>
  <si>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</si>
  <si>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</si>
  <si>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</si>
  <si>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</si>
  <si>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</si>
  <si>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</si>
  <si>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</si>
  <si>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</si>
  <si>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</si>
  <si>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</si>
  <si>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</si>
  <si>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</si>
  <si>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</si>
  <si>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</si>
  <si>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</si>
  <si>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</si>
  <si>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</si>
  <si>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</si>
  <si>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</si>
  <si>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</si>
  <si>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</si>
  <si>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</si>
  <si>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</si>
  <si>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</si>
  <si>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</si>
  <si>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</si>
  <si>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</si>
  <si>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</si>
  <si>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</si>
  <si>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</si>
  <si>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</si>
  <si>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</si>
  <si>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</si>
  <si>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</si>
  <si>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</si>
  <si>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</si>
  <si>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</si>
  <si>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</si>
  <si>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</si>
  <si>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</si>
  <si>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</si>
  <si>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</si>
  <si>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</si>
  <si>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</si>
  <si>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</si>
  <si>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</si>
  <si>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</si>
  <si>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</si>
  <si>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</si>
  <si>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</si>
  <si>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</si>
  <si>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</si>
  <si>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</si>
  <si>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</si>
  <si>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</si>
  <si>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</si>
  <si>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</si>
  <si>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</si>
  <si>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</si>
  <si>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</si>
  <si>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</si>
  <si>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</si>
  <si>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</si>
  <si>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</si>
  <si>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</si>
  <si>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</si>
  <si>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</si>
  <si>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</si>
  <si>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</si>
  <si>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</si>
  <si>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</si>
  <si>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</si>
  <si>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</si>
  <si>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</si>
  <si>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</si>
  <si>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</si>
  <si>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</si>
  <si>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</si>
  <si>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</si>
  <si>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</si>
  <si>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</si>
  <si>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</si>
  <si>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</si>
  <si>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</si>
  <si>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</si>
  <si>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</si>
  <si>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</si>
  <si>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</si>
  <si>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</si>
  <si>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</si>
  <si>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</si>
  <si>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</si>
  <si>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</si>
  <si>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</si>
  <si>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</si>
  <si>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</si>
  <si>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</si>
  <si>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</si>
  <si>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</si>
  <si>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</si>
  <si>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</si>
  <si>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</si>
  <si>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</si>
  <si>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</si>
  <si>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</si>
  <si>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</si>
  <si>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</si>
  <si>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</si>
  <si>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</si>
  <si>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</si>
  <si>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</si>
  <si>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</si>
  <si>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</si>
  <si>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</si>
  <si>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</si>
  <si>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</si>
  <si>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</si>
  <si>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</si>
  <si>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</si>
  <si>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</si>
  <si>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</si>
  <si>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</si>
  <si>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</si>
  <si>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</si>
  <si>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</si>
  <si>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</si>
  <si>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</si>
  <si>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</si>
  <si>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</si>
  <si>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</si>
  <si>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</si>
  <si>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</si>
  <si>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</si>
  <si>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</si>
  <si>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</si>
  <si>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</si>
  <si>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</si>
  <si>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</si>
  <si>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</si>
  <si>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</si>
  <si>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</si>
  <si>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</si>
  <si>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</si>
  <si>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</si>
  <si>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</si>
  <si>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</si>
  <si>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</si>
  <si>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</si>
  <si>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</si>
  <si>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</si>
  <si>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</si>
  <si>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</si>
  <si>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</si>
  <si>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</si>
  <si>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</si>
  <si>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</si>
  <si>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</si>
  <si>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</si>
  <si>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</si>
  <si>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</si>
  <si>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</si>
  <si>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</si>
  <si>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</si>
  <si>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</si>
  <si>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</si>
  <si>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</si>
  <si>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</si>
  <si>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</si>
  <si>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</si>
  <si>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</si>
  <si>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</si>
  <si>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</si>
  <si>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</si>
  <si>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</si>
  <si>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</si>
  <si>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</si>
  <si>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</si>
  <si>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</si>
  <si>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</si>
  <si>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</si>
  <si>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</si>
  <si>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</si>
  <si>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</si>
  <si>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</si>
  <si>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</si>
  <si>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</si>
  <si>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</si>
  <si>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</si>
  <si>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</si>
  <si>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</si>
  <si>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</si>
  <si>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</si>
  <si>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</si>
  <si>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</si>
  <si>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</si>
  <si>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</si>
  <si>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</si>
  <si>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</si>
  <si>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</si>
  <si>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</si>
  <si>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</si>
  <si>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</si>
  <si>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</si>
  <si>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</si>
  <si>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</si>
  <si>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</si>
  <si>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</si>
  <si>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</si>
  <si>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</si>
  <si>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</si>
  <si>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</si>
  <si>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</si>
  <si>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</si>
  <si>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</si>
  <si>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</si>
  <si>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</si>
  <si>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</si>
  <si>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</si>
  <si>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</si>
  <si>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</si>
  <si>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</si>
  <si>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</si>
  <si>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</si>
  <si>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</si>
  <si>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</si>
  <si>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</si>
  <si>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</si>
  <si>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</si>
  <si>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</si>
  <si>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</si>
  <si>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</si>
  <si>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</si>
  <si>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</si>
  <si>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</si>
  <si>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</si>
  <si>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</si>
  <si>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</si>
  <si>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</si>
  <si>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</si>
  <si>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</si>
  <si>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</si>
  <si>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</si>
  <si>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</si>
  <si>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</si>
  <si>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</si>
  <si>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</si>
  <si>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</si>
  <si>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</si>
  <si>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</si>
  <si>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</si>
  <si>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</si>
  <si>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</si>
  <si>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</si>
  <si>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</si>
  <si>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</si>
  <si>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</si>
  <si>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</si>
  <si>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</si>
  <si>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</si>
  <si>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</si>
  <si>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</si>
  <si>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</si>
  <si>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</si>
  <si>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</si>
  <si>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</si>
  <si>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</si>
  <si>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</si>
  <si>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</si>
  <si>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</si>
  <si>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</si>
  <si>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</si>
  <si>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</si>
  <si>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</si>
  <si>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</si>
  <si>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</si>
  <si>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</si>
  <si>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</si>
  <si>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</si>
  <si>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</si>
  <si>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</si>
  <si>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</si>
  <si>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</si>
  <si>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</si>
  <si>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</si>
  <si>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</si>
  <si>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</si>
  <si>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</si>
  <si>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</si>
  <si>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</si>
  <si>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</si>
  <si>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</si>
  <si>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</si>
  <si>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</si>
  <si>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</si>
  <si>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</si>
  <si>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</si>
  <si>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</si>
  <si>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</si>
  <si>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</si>
  <si>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</si>
  <si>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</si>
  <si>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</si>
  <si>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</si>
  <si>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</si>
  <si>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</si>
  <si>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</si>
  <si>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</si>
  <si>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</si>
  <si>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</si>
  <si>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</si>
  <si>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</si>
  <si>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</si>
  <si>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</si>
  <si>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</si>
  <si>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</si>
  <si>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</si>
  <si>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</si>
  <si>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</si>
  <si>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</si>
  <si>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</si>
  <si>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</si>
  <si>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</si>
  <si>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</si>
  <si>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</si>
  <si>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</si>
  <si>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</si>
  <si>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</si>
  <si>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</si>
  <si>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</si>
  <si>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</si>
  <si>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</si>
  <si>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</si>
  <si>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</si>
  <si>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</si>
  <si>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</si>
  <si>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</si>
  <si>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</si>
  <si>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</si>
  <si>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</si>
  <si>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</si>
  <si>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</si>
  <si>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</si>
  <si>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</si>
  <si>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</si>
  <si>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</si>
  <si>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</si>
  <si>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</si>
  <si>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</si>
  <si>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</si>
  <si>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</si>
  <si>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</si>
  <si>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</si>
  <si>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</si>
  <si>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</si>
  <si>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</si>
  <si>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</si>
  <si>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</si>
  <si>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</si>
  <si>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</si>
  <si>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</si>
  <si>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</si>
  <si>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</si>
  <si>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</si>
  <si>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</si>
  <si>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</si>
  <si>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</si>
  <si>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</si>
  <si>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</si>
  <si>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</si>
  <si>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</si>
  <si>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</si>
  <si>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</si>
  <si>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</si>
  <si>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</si>
  <si>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</si>
  <si>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</si>
  <si>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</si>
  <si>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</si>
  <si>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</si>
  <si>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</si>
  <si>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</si>
  <si>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</si>
  <si>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</si>
  <si>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</si>
  <si>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</si>
  <si>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</si>
  <si>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</si>
  <si>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</si>
  <si>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</si>
  <si>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</si>
  <si>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</si>
  <si>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</si>
  <si>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</si>
  <si>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</si>
  <si>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</si>
  <si>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</si>
  <si>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</si>
  <si>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</si>
  <si>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</si>
  <si>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</si>
  <si>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</si>
  <si>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</si>
  <si>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</si>
  <si>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</si>
  <si>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</si>
  <si>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</si>
  <si>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</si>
  <si>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</si>
  <si>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</si>
  <si>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</si>
  <si>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</si>
  <si>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</si>
  <si>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</si>
  <si>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</si>
  <si>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</si>
  <si>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</si>
  <si>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</si>
  <si>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</si>
  <si>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</si>
  <si>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</si>
  <si>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</si>
  <si>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</si>
  <si>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</si>
  <si>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</si>
  <si>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</si>
  <si>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</si>
  <si>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</si>
  <si>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</si>
  <si>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</si>
  <si>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</si>
  <si>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</si>
  <si>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</si>
  <si>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</si>
  <si>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</si>
  <si>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</si>
  <si>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</si>
  <si>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</si>
  <si>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</si>
  <si>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</si>
  <si>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</si>
  <si>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</si>
  <si>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</si>
  <si>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</si>
  <si>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</si>
  <si>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</si>
  <si>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</si>
  <si>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</si>
  <si>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</si>
  <si>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</si>
  <si>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</si>
  <si>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</si>
  <si>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</si>
  <si>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</si>
  <si>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</si>
  <si>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</si>
  <si>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</si>
  <si>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</si>
  <si>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</si>
  <si>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</si>
  <si>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</si>
  <si>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</si>
  <si>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</si>
  <si>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</si>
  <si>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</si>
  <si>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</si>
  <si>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</si>
  <si>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</si>
  <si>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</si>
  <si>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</si>
  <si>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</si>
  <si>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</si>
  <si>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</si>
  <si>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</si>
  <si>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</si>
  <si>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</si>
  <si>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</si>
  <si>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</si>
  <si>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</si>
  <si>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</si>
  <si>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</si>
  <si>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</si>
  <si>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</si>
  <si>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</si>
  <si>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</si>
  <si>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</si>
  <si>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</si>
  <si>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</si>
  <si>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</si>
  <si>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</si>
  <si>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</si>
  <si>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</si>
  <si>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</si>
  <si>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</si>
  <si>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</si>
  <si>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</si>
  <si>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</si>
  <si>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</si>
  <si>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</si>
  <si>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</si>
  <si>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</si>
  <si>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</si>
  <si>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</si>
  <si>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</si>
  <si>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</si>
  <si>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</si>
  <si>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</si>
  <si>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</si>
  <si>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</si>
  <si>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</si>
  <si>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</si>
  <si>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</si>
  <si>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</si>
  <si>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</si>
  <si>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</si>
  <si>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</si>
  <si>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</si>
  <si>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</si>
  <si>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</si>
  <si>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</si>
  <si>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</si>
  <si>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</si>
  <si>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</si>
  <si>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</si>
  <si>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</si>
  <si>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</si>
  <si>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</si>
  <si>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</si>
  <si>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</si>
  <si>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</si>
  <si>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</si>
  <si>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</si>
  <si>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</si>
  <si>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</si>
  <si>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</si>
  <si>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</si>
  <si>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</si>
  <si>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</si>
  <si>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</si>
  <si>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</si>
  <si>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</si>
  <si>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</si>
  <si>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</si>
  <si>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</si>
  <si>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</si>
  <si>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</si>
  <si>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</si>
  <si>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</si>
  <si>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</si>
  <si>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</si>
  <si>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</si>
  <si>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</si>
  <si>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</si>
  <si>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</si>
  <si>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</si>
  <si>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</si>
  <si>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</si>
  <si>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</si>
  <si>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</si>
  <si>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</si>
  <si>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</si>
  <si>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</si>
  <si>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</si>
  <si>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</si>
  <si>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</si>
  <si>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</si>
  <si>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</si>
  <si>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</si>
  <si>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</si>
  <si>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</si>
  <si>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</si>
  <si>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</si>
  <si>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</si>
  <si>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</si>
  <si>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</si>
  <si>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</si>
  <si>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</si>
  <si>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</si>
  <si>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</si>
  <si>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</si>
  <si>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</si>
  <si>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</si>
  <si>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</si>
  <si>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</si>
  <si>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</si>
  <si>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</si>
  <si>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</si>
  <si>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</si>
  <si>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</si>
  <si>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</si>
  <si>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</si>
  <si>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</si>
  <si>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</si>
  <si>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</si>
  <si>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</si>
  <si>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</si>
  <si>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</si>
  <si>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</si>
  <si>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</si>
  <si>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</si>
  <si>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</si>
  <si>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</si>
  <si>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</si>
  <si>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</si>
  <si>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</si>
  <si>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</si>
  <si>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</si>
  <si>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</si>
  <si>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</si>
  <si>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</si>
  <si>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</si>
  <si>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</si>
  <si>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</si>
  <si>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</si>
  <si>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</si>
  <si>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</si>
  <si>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</si>
  <si>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</si>
  <si>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</si>
  <si>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</si>
  <si>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</si>
  <si>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</si>
  <si>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</si>
  <si>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</si>
  <si>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</si>
  <si>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</si>
  <si>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</si>
  <si>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</si>
  <si>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</si>
  <si>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</si>
  <si>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</si>
  <si>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</si>
  <si>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</si>
  <si>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</si>
  <si>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</si>
  <si>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</si>
  <si>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</si>
  <si>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</si>
  <si>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</si>
  <si>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</si>
  <si>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</si>
  <si>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</si>
  <si>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</si>
  <si>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</si>
  <si>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</si>
  <si>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</si>
  <si>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</si>
  <si>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</si>
  <si>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</si>
  <si>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</si>
  <si>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</si>
  <si>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</si>
  <si>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</si>
  <si>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</si>
  <si>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</si>
  <si>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</si>
  <si>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</si>
  <si>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</si>
  <si>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</si>
  <si>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</si>
  <si>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</si>
  <si>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</si>
  <si>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</si>
  <si>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</si>
  <si>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</si>
  <si>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</si>
  <si>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</si>
  <si>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</si>
  <si>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</si>
  <si>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</si>
  <si>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</si>
  <si>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</si>
  <si>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</si>
  <si>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</si>
  <si>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</si>
  <si>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</si>
  <si>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</si>
  <si>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</si>
  <si>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</si>
  <si>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</si>
  <si>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</si>
  <si>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</si>
  <si>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</si>
  <si>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</si>
  <si>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</si>
  <si>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</si>
  <si>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</si>
  <si>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</si>
  <si>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</si>
  <si>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</si>
  <si>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</si>
  <si>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</si>
  <si>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</si>
  <si>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</si>
  <si>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</si>
  <si>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</si>
  <si>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</si>
  <si>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</si>
  <si>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</si>
  <si>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</si>
  <si>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</si>
  <si>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</si>
  <si>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</si>
  <si>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</si>
  <si>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</si>
  <si>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</si>
  <si>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</si>
  <si>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</si>
  <si>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</si>
  <si>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</si>
  <si>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</si>
  <si>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</si>
  <si>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</si>
  <si>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</si>
  <si>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</si>
  <si>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</si>
  <si>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</si>
  <si>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</si>
  <si>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</si>
  <si>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</si>
  <si>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</si>
  <si>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</si>
  <si>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</si>
  <si>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</si>
  <si>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</si>
  <si>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</si>
  <si>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</si>
  <si>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</si>
  <si>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</si>
  <si>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</si>
  <si>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</si>
  <si>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</si>
  <si>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</si>
  <si>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</si>
  <si>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</si>
  <si>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</si>
  <si>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</si>
  <si>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</si>
  <si>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</si>
  <si>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</si>
  <si>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</si>
  <si>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</si>
  <si>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</si>
  <si>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</si>
  <si>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</si>
  <si>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</si>
  <si>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</si>
  <si>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</si>
  <si>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</si>
  <si>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</si>
  <si>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</si>
  <si>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</si>
  <si>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</si>
  <si>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</si>
  <si>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</si>
  <si>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</si>
  <si>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</si>
  <si>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</si>
  <si>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</si>
  <si>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</si>
  <si>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</si>
  <si>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</si>
  <si>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</si>
  <si>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</si>
  <si>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</si>
  <si>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</si>
  <si>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</si>
  <si>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</si>
  <si>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</si>
  <si>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</si>
  <si>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</si>
  <si>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</si>
  <si>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</si>
  <si>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</si>
  <si>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</si>
  <si>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</si>
  <si>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</si>
  <si>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</si>
  <si>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</si>
  <si>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</si>
  <si>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</si>
  <si>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</si>
  <si>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</si>
  <si>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</si>
  <si>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</si>
  <si>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</si>
  <si>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</si>
  <si>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</si>
  <si>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</si>
  <si>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</si>
  <si>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</si>
  <si>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</si>
  <si>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</si>
  <si>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</si>
  <si>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</si>
  <si>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</si>
  <si>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</si>
  <si>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</si>
  <si>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</si>
  <si>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</si>
  <si>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</si>
  <si>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</si>
  <si>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</si>
  <si>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</si>
  <si>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</si>
  <si>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</si>
  <si>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</si>
  <si>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</si>
  <si>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</si>
  <si>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</si>
  <si>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</si>
  <si>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</si>
  <si>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</si>
  <si>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</si>
  <si>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</si>
  <si>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</si>
  <si>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</si>
  <si>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</si>
  <si>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</si>
  <si>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</si>
  <si>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</si>
  <si>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</si>
  <si>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</si>
  <si>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</si>
  <si>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</si>
  <si>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</si>
  <si>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</si>
  <si>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</si>
  <si>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</si>
  <si>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</si>
  <si>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</si>
  <si>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</si>
  <si>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</si>
  <si>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</si>
  <si>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</si>
  <si>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</si>
  <si>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</si>
  <si>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</si>
  <si>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</si>
  <si>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</si>
  <si>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</si>
  <si>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</si>
  <si>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</si>
  <si>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</si>
  <si>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</si>
  <si>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</si>
  <si>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</si>
  <si>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</si>
  <si>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</si>
  <si>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</si>
  <si>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</si>
  <si>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</si>
  <si>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</si>
  <si>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</si>
  <si>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</si>
  <si>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</si>
  <si>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</si>
  <si>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</si>
  <si>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</si>
  <si>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</si>
  <si>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</si>
  <si>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</si>
  <si>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</si>
  <si>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</si>
  <si>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</si>
  <si>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</si>
  <si>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</si>
  <si>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</si>
  <si>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</si>
  <si>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</si>
  <si>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</si>
  <si>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</si>
  <si>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</si>
  <si>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</si>
  <si>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</si>
  <si>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</si>
  <si>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</si>
  <si>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</si>
  <si>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</si>
  <si>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</si>
  <si>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</si>
  <si>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</si>
  <si>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</si>
  <si>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</si>
  <si>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</si>
  <si>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</si>
  <si>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</si>
  <si>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</si>
  <si>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</si>
  <si>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</si>
  <si>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</si>
  <si>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</si>
  <si>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</si>
  <si>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</si>
  <si>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</si>
  <si>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</si>
  <si>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</si>
  <si>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</si>
  <si>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</si>
  <si>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</si>
  <si>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</si>
  <si>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</si>
  <si>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</si>
  <si>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</si>
  <si>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</si>
  <si>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</si>
  <si>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</si>
  <si>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</si>
  <si>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</si>
  <si>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</si>
  <si>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</si>
  <si>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</si>
  <si>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</si>
  <si>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</si>
  <si>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</si>
  <si>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</si>
  <si>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</si>
  <si>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</si>
  <si>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</si>
  <si>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</si>
  <si>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</si>
  <si>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</si>
  <si>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</si>
  <si>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</si>
  <si>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</si>
  <si>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</si>
  <si>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</si>
  <si>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</si>
  <si>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</si>
  <si>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</si>
  <si>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</si>
  <si>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</si>
  <si>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</si>
  <si>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</si>
  <si>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</si>
  <si>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</si>
  <si>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</si>
  <si>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</si>
  <si>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</si>
  <si>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</si>
  <si>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</si>
  <si>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</si>
  <si>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</si>
  <si>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</si>
  <si>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</si>
  <si>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</si>
  <si>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</si>
  <si>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</si>
  <si>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</si>
  <si>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</si>
  <si>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</si>
  <si>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</si>
  <si>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</si>
  <si>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</si>
  <si>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</si>
  <si>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</si>
  <si>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</si>
  <si>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</si>
  <si>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</si>
  <si>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</si>
  <si>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</si>
  <si>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</si>
  <si>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</si>
  <si>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</si>
  <si>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</si>
  <si>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</si>
  <si>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</si>
  <si>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</si>
  <si>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</si>
  <si>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</si>
  <si>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</si>
  <si>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</si>
  <si>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</si>
  <si>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</si>
  <si>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</si>
  <si>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</si>
  <si>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</si>
  <si>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</si>
  <si>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</si>
  <si>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</si>
  <si>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</si>
  <si>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</si>
  <si>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</si>
  <si>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</si>
  <si>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</si>
  <si>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</si>
  <si>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</si>
  <si>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</si>
  <si>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</si>
  <si>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</si>
  <si>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</si>
  <si>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</si>
  <si>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</si>
  <si>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</si>
  <si>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</si>
  <si>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</si>
  <si>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</si>
  <si>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</si>
  <si>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</si>
  <si>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</si>
  <si>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</si>
  <si>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</si>
  <si>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</si>
  <si>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</si>
  <si>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</si>
  <si>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</si>
  <si>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</si>
  <si>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</si>
  <si>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</si>
  <si>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</si>
  <si>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</si>
  <si>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</si>
  <si>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</si>
  <si>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</si>
  <si>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</si>
  <si>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</si>
  <si>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</si>
  <si>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</si>
  <si>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</si>
  <si>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</si>
  <si>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</si>
  <si>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</si>
  <si>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</si>
  <si>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</si>
  <si>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</si>
  <si>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</si>
  <si>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</si>
  <si>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</si>
  <si>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</si>
  <si>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</si>
  <si>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</si>
  <si>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</si>
  <si>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</si>
  <si>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</si>
  <si>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</si>
  <si>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</si>
  <si>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</si>
  <si>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</si>
  <si>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</si>
  <si>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</si>
  <si>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</si>
  <si>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</si>
  <si>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</si>
  <si>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</si>
  <si>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</si>
  <si>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</si>
  <si>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</si>
  <si>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</si>
  <si>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</si>
  <si>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</si>
  <si>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</si>
  <si>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</si>
  <si>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</si>
  <si>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</si>
  <si>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</si>
  <si>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</si>
  <si>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</si>
  <si>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</si>
  <si>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</si>
  <si>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</si>
  <si>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</si>
  <si>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</si>
  <si>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</si>
  <si>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</si>
  <si>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</si>
  <si>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</si>
  <si>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</si>
  <si>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</si>
  <si>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</si>
  <si>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</si>
  <si>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</si>
  <si>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</si>
  <si>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</si>
  <si>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</si>
  <si>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</si>
  <si>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</si>
  <si>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</si>
  <si>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</si>
  <si>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</si>
  <si>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</si>
  <si>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</si>
  <si>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</si>
  <si>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</si>
  <si>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</si>
  <si>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</si>
  <si>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</si>
  <si>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</si>
  <si>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</si>
  <si>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</si>
  <si>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</si>
  <si>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</si>
  <si>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</si>
  <si>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</si>
  <si>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</si>
  <si>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</si>
  <si>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</si>
  <si>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</si>
  <si>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</si>
  <si>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</si>
  <si>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</si>
  <si>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</si>
  <si>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</si>
  <si>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</si>
  <si>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</si>
  <si>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</si>
  <si>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</si>
  <si>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</si>
  <si>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</si>
  <si>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</si>
  <si>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</si>
  <si>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</si>
  <si>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</si>
  <si>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</si>
  <si>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</si>
  <si>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</si>
  <si>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</si>
  <si>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</si>
  <si>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</si>
  <si>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</si>
  <si>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</si>
  <si>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</si>
  <si>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</si>
  <si>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</si>
  <si>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</si>
  <si>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</si>
  <si>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</si>
  <si>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</si>
  <si>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</si>
  <si>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</si>
  <si>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</si>
  <si>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</si>
  <si>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</si>
  <si>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</si>
  <si>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</si>
  <si>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</si>
  <si>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</si>
  <si>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</si>
  <si>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</si>
  <si>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</si>
  <si>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</si>
  <si>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</si>
  <si>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</si>
  <si>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</si>
  <si>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</si>
  <si>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</si>
  <si>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</si>
  <si>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</si>
  <si>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</si>
  <si>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</si>
  <si>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</si>
  <si>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</si>
  <si>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</si>
  <si>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</si>
  <si>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</si>
  <si>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</si>
  <si>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</si>
  <si>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</si>
  <si>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</si>
  <si>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</si>
  <si>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</si>
  <si>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</si>
  <si>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</si>
  <si>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</si>
  <si>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</si>
  <si>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</si>
  <si>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</si>
  <si>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</si>
  <si>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</si>
  <si>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</si>
  <si>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</si>
  <si>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</si>
  <si>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</si>
  <si>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</si>
  <si>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</si>
  <si>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</si>
  <si>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</si>
  <si>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</si>
  <si>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</si>
  <si>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</si>
  <si>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</si>
  <si>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</si>
  <si>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</si>
  <si>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</si>
  <si>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</si>
  <si>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</si>
  <si>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</si>
  <si>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</si>
  <si>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</si>
  <si>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</si>
  <si>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</si>
  <si>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</si>
  <si>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</si>
  <si>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</si>
  <si>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</si>
  <si>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</si>
  <si>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</si>
  <si>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</si>
  <si>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</si>
  <si>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</si>
  <si>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</si>
  <si>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</si>
  <si>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</si>
  <si>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</si>
  <si>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</si>
  <si>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</si>
  <si>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</si>
  <si>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</si>
  <si>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</si>
  <si>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</si>
  <si>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</si>
  <si>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</si>
  <si>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</si>
  <si>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</si>
  <si>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</si>
  <si>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</si>
  <si>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</si>
  <si>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</si>
  <si>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</si>
  <si>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</si>
  <si>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</si>
  <si>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</si>
  <si>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</si>
  <si>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</si>
  <si>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</si>
  <si>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</si>
  <si>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</si>
  <si>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</si>
  <si>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</si>
  <si>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</si>
  <si>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</si>
  <si>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</si>
  <si>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</si>
  <si>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</si>
  <si>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</si>
  <si>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</si>
  <si>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</si>
  <si>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</si>
  <si>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</si>
  <si>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</si>
  <si>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</si>
  <si>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</si>
  <si>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</si>
  <si>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</si>
  <si>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</si>
  <si>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</si>
  <si>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</si>
  <si>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</si>
  <si>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</si>
  <si>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</si>
  <si>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</si>
  <si>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</si>
  <si>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</si>
  <si>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</si>
  <si>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</si>
  <si>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</si>
  <si>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</si>
  <si>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</si>
  <si>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</si>
  <si>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</si>
  <si>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</si>
  <si>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</si>
  <si>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</si>
  <si>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</si>
  <si>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</si>
  <si>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</si>
  <si>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</si>
  <si>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</si>
  <si>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</si>
  <si>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</si>
  <si>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</si>
  <si>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</si>
  <si>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</si>
  <si>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</si>
  <si>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</si>
  <si>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</si>
  <si>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</si>
  <si>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</si>
  <si>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</si>
  <si>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</si>
  <si>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</si>
  <si>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</si>
  <si>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</si>
  <si>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</si>
  <si>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</si>
  <si>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</si>
  <si>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</si>
  <si>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</si>
  <si>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</si>
  <si>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</si>
  <si>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</si>
  <si>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</si>
  <si>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</si>
  <si>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</si>
  <si>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</si>
  <si>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</si>
  <si>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</si>
  <si>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</si>
  <si>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</si>
  <si>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</si>
  <si>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</si>
  <si>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</si>
  <si>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</si>
  <si>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</si>
  <si>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</si>
  <si>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</si>
  <si>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</si>
  <si>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</si>
  <si>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</si>
  <si>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</si>
  <si>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</si>
  <si>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</si>
  <si>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</si>
  <si>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</si>
  <si>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</si>
  <si>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</si>
  <si>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</si>
  <si>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</si>
  <si>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</si>
  <si>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</si>
  <si>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</si>
  <si>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</si>
  <si>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</si>
  <si>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</si>
  <si>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</si>
  <si>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</si>
  <si>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</si>
  <si>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</si>
  <si>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</si>
  <si>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</si>
  <si>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</si>
  <si>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</si>
  <si>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</si>
  <si>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</si>
  <si>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</si>
  <si>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</si>
  <si>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</si>
  <si>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</si>
  <si>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</si>
  <si>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</si>
  <si>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</si>
  <si>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</si>
  <si>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</si>
  <si>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</si>
  <si>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</si>
  <si>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</si>
  <si>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</si>
  <si>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</si>
  <si>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</si>
  <si>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</si>
  <si>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</si>
  <si>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</si>
  <si>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</si>
  <si>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</si>
  <si>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</si>
  <si>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</si>
  <si>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</si>
  <si>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</si>
  <si>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</si>
  <si>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</si>
  <si>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</si>
  <si>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</si>
  <si>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</si>
  <si>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</si>
  <si>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</si>
  <si>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</si>
  <si>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</si>
  <si>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</si>
  <si>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</si>
  <si>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</si>
  <si>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</si>
  <si>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</si>
  <si>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</si>
  <si>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</si>
  <si>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</si>
  <si>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</si>
  <si>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</si>
  <si>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</si>
  <si>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</si>
  <si>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</si>
  <si>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</si>
  <si>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</si>
  <si>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</si>
  <si>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</si>
  <si>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</si>
  <si>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</si>
  <si>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</si>
  <si>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</si>
  <si>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</si>
  <si>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</si>
  <si>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</si>
  <si>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</si>
  <si>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</si>
  <si>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</si>
  <si>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</si>
  <si>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</si>
  <si>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</si>
  <si>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</si>
  <si>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</si>
  <si>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</si>
  <si>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</si>
  <si>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</si>
  <si>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</si>
  <si>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</si>
  <si>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</si>
  <si>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</si>
  <si>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</si>
  <si>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</si>
  <si>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</si>
  <si>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</si>
  <si>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</si>
  <si>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</si>
  <si>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</si>
  <si>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</si>
  <si>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</si>
  <si>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</si>
  <si>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</si>
  <si>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</si>
  <si>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</si>
  <si>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</si>
  <si>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</si>
  <si>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</si>
  <si>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</si>
  <si>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</si>
  <si>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</si>
  <si>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</si>
  <si>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</si>
  <si>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</si>
  <si>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</si>
  <si>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</si>
  <si>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</si>
  <si>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</si>
  <si>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</si>
  <si>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</si>
  <si>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</si>
  <si>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</si>
  <si>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</si>
  <si>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</si>
  <si>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</si>
  <si>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</si>
  <si>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</si>
  <si>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</si>
  <si>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</si>
  <si>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</si>
  <si>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</si>
  <si>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</si>
  <si>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</si>
  <si>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</si>
  <si>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</si>
  <si>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</si>
  <si>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</si>
  <si>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</si>
  <si>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</si>
  <si>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</si>
  <si>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</si>
  <si>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</si>
  <si>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</si>
  <si>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</si>
  <si>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</si>
  <si>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</si>
  <si>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</si>
  <si>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</si>
  <si>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</si>
  <si>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</si>
  <si>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</si>
  <si>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</si>
  <si>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</si>
  <si>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</si>
  <si>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</si>
  <si>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</si>
  <si>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</si>
  <si>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</si>
  <si>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</si>
  <si>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</si>
  <si>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</si>
  <si>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</si>
  <si>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</si>
  <si>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</si>
  <si>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</si>
  <si>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</si>
  <si>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</si>
  <si>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</si>
  <si>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</si>
  <si>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</si>
  <si>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</si>
  <si>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</si>
  <si>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</si>
  <si>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</si>
  <si>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</si>
  <si>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</si>
  <si>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</si>
  <si>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</si>
  <si>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</si>
  <si>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</si>
  <si>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</si>
  <si>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</si>
  <si>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</si>
  <si>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</si>
  <si>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</si>
  <si>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</si>
  <si>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</si>
  <si>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</si>
  <si>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</si>
  <si>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</si>
  <si>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</si>
  <si>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</si>
  <si>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</si>
  <si>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</si>
  <si>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</si>
  <si>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</si>
  <si>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</si>
  <si>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</si>
  <si>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</si>
  <si>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</si>
  <si>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</si>
  <si>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</si>
  <si>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</si>
  <si>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</si>
  <si>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</si>
  <si>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</si>
  <si>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</si>
  <si>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</si>
  <si>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</si>
  <si>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</si>
  <si>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</si>
  <si>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</si>
  <si>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</si>
  <si>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</si>
  <si>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</si>
  <si>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</si>
  <si>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</si>
  <si>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</si>
  <si>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</si>
  <si>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</si>
  <si>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</si>
  <si>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</si>
  <si>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</si>
  <si>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</si>
  <si>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</si>
  <si>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</si>
  <si>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</si>
  <si>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</si>
  <si>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</si>
  <si>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</si>
  <si>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</si>
  <si>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</si>
  <si>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</si>
  <si>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</si>
  <si>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</si>
  <si>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</si>
  <si>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</si>
  <si>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</si>
  <si>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</si>
  <si>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</si>
  <si>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</si>
  <si>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</si>
  <si>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</si>
  <si>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</si>
  <si>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</si>
  <si>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</si>
  <si>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</si>
  <si>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</si>
  <si>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</si>
  <si>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</si>
  <si>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</si>
  <si>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</si>
  <si>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</si>
  <si>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</si>
  <si>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</si>
  <si>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</si>
  <si>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</si>
  <si>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</si>
  <si>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</si>
  <si>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</si>
  <si>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</si>
  <si>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</si>
  <si>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</si>
  <si>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</si>
  <si>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</si>
  <si>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</si>
  <si>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</si>
  <si>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</si>
  <si>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</si>
  <si>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</si>
  <si>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</si>
  <si>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</si>
  <si>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</si>
  <si>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</si>
  <si>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</si>
  <si>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</si>
  <si>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</si>
  <si>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</si>
  <si>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</si>
  <si>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</si>
  <si>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</si>
  <si>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</si>
  <si>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</si>
  <si>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</si>
  <si>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</si>
  <si>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</si>
  <si>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</si>
  <si>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</si>
  <si>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</si>
  <si>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</si>
  <si>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</si>
  <si>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</si>
  <si>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</si>
  <si>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</si>
  <si>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</si>
  <si>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</si>
  <si>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</si>
  <si>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</si>
  <si>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</si>
  <si>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</si>
  <si>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</si>
  <si>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</si>
  <si>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</si>
  <si>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</si>
  <si>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</si>
  <si>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</si>
  <si>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</si>
  <si>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</si>
  <si>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</si>
  <si>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</si>
  <si>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</si>
  <si>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</si>
  <si>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</si>
  <si>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</si>
  <si>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</si>
  <si>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</si>
  <si>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</si>
  <si>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</si>
  <si>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</si>
  <si>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</si>
  <si>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</si>
  <si>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</si>
  <si>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</si>
  <si>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</si>
  <si>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</si>
  <si>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</si>
  <si>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</si>
  <si>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</si>
  <si>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</si>
  <si>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</si>
  <si>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</si>
  <si>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</si>
  <si>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</si>
  <si>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</si>
  <si>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</si>
  <si>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</si>
  <si>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</si>
  <si>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</si>
  <si>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</si>
  <si>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</si>
  <si>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</si>
  <si>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</si>
  <si>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</si>
  <si>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</si>
  <si>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</si>
  <si>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</si>
  <si>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</si>
  <si>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</si>
  <si>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</si>
  <si>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</si>
  <si>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</si>
  <si>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</si>
  <si>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</si>
  <si>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</si>
  <si>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</si>
  <si>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</si>
  <si>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</si>
  <si>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</si>
  <si>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</si>
  <si>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</si>
  <si>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</si>
  <si>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</si>
  <si>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</si>
  <si>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</si>
  <si>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</si>
  <si>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</si>
  <si>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</si>
  <si>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</si>
  <si>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</si>
  <si>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</si>
  <si>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</si>
  <si>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</si>
  <si>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</si>
  <si>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</si>
  <si>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</si>
  <si>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</si>
  <si>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</si>
  <si>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</si>
  <si>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</si>
  <si>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</si>
  <si>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</si>
  <si>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</si>
  <si>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</si>
  <si>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</si>
  <si>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</si>
  <si>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</si>
  <si>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</si>
  <si>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</si>
  <si>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</si>
  <si>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</si>
  <si>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</si>
  <si>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</si>
  <si>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</si>
  <si>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</si>
  <si>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</si>
  <si>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</si>
  <si>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</si>
  <si>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</si>
  <si>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</si>
  <si>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</si>
  <si>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</si>
  <si>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</si>
  <si>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</si>
  <si>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</si>
  <si>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</si>
  <si>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</si>
  <si>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</si>
  <si>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</si>
  <si>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</si>
  <si>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</si>
  <si>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</si>
  <si>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</si>
  <si>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</si>
  <si>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</si>
  <si>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</si>
  <si>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</si>
  <si>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</si>
  <si>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</si>
  <si>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</si>
  <si>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</si>
  <si>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</si>
  <si>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</si>
  <si>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</si>
  <si>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</si>
  <si>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</si>
  <si>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</si>
  <si>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</si>
  <si>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</si>
  <si>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</si>
  <si>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</si>
  <si>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</si>
  <si>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</si>
  <si>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</si>
  <si>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</si>
  <si>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</si>
  <si>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</si>
  <si>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</si>
  <si>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</si>
  <si>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</si>
  <si>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</si>
  <si>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</si>
  <si>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</si>
  <si>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</si>
  <si>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</si>
  <si>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</si>
  <si>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</si>
  <si>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</si>
  <si>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</si>
  <si>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</si>
  <si>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</si>
  <si>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</si>
  <si>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</si>
  <si>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</si>
  <si>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</si>
  <si>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</si>
  <si>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</si>
  <si>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</si>
  <si>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</si>
  <si>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</si>
  <si>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</si>
  <si>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</si>
  <si>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</si>
  <si>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</si>
  <si>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</si>
  <si>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</si>
  <si>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</si>
  <si>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</si>
  <si>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</si>
  <si>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</si>
  <si>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</si>
  <si>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</si>
  <si>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</si>
  <si>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</si>
  <si>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</si>
  <si>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</si>
  <si>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</si>
  <si>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</si>
  <si>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</si>
  <si>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</si>
  <si>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</si>
  <si>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</si>
  <si>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</si>
  <si>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</si>
  <si>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</si>
  <si>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</si>
  <si>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</si>
  <si>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</si>
  <si>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</si>
  <si>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</si>
  <si>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</si>
  <si>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</si>
  <si>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</si>
  <si>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</si>
  <si>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</si>
  <si>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</si>
  <si>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</si>
  <si>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</si>
  <si>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</si>
  <si>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</si>
  <si>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</si>
  <si>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</si>
  <si>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</si>
  <si>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</si>
  <si>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</si>
  <si>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</si>
  <si>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</si>
  <si>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</si>
  <si>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</si>
  <si>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</si>
  <si>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</si>
  <si>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</si>
  <si>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</si>
  <si>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</si>
  <si>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</si>
  <si>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</si>
  <si>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</si>
  <si>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</si>
  <si>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</si>
  <si>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</si>
  <si>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</si>
  <si>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</si>
  <si>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</si>
  <si>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</si>
  <si>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</si>
  <si>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</si>
  <si>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</si>
  <si>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</si>
  <si>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</si>
  <si>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</si>
  <si>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</si>
  <si>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</si>
  <si>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</si>
  <si>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</si>
  <si>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</si>
  <si>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</si>
  <si>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</si>
  <si>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</si>
  <si>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</si>
  <si>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</si>
  <si>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</si>
  <si>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</si>
  <si>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</si>
  <si>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</si>
  <si>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</si>
  <si>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</si>
  <si>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</si>
  <si>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</si>
  <si>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</si>
  <si>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</si>
  <si>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</si>
  <si>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</si>
  <si>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</si>
  <si>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</si>
  <si>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</si>
  <si>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</si>
  <si>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</si>
  <si>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</si>
  <si>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</si>
  <si>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</si>
  <si>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</si>
  <si>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</si>
  <si>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</si>
  <si>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</si>
  <si>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</si>
  <si>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</si>
  <si>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</si>
  <si>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</si>
  <si>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</si>
  <si>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</si>
  <si>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</si>
  <si>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</si>
  <si>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</si>
  <si>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</si>
  <si>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</si>
  <si>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</si>
  <si>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</si>
  <si>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</si>
  <si>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</si>
  <si>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</si>
  <si>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</si>
  <si>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</si>
  <si>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</si>
  <si>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</si>
  <si>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</si>
  <si>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</si>
  <si>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</si>
  <si>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</si>
  <si>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</si>
  <si>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</si>
  <si>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</si>
  <si>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</si>
  <si>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</si>
  <si>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</si>
  <si>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</si>
  <si>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</si>
  <si>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</si>
  <si>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</si>
  <si>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</si>
  <si>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</si>
  <si>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</si>
  <si>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</si>
  <si>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</si>
  <si>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</si>
  <si>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</si>
  <si>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</si>
  <si>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</si>
  <si>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</si>
  <si>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</si>
  <si>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</si>
  <si>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</si>
  <si>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</si>
  <si>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</si>
  <si>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</si>
  <si>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</si>
  <si>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</si>
  <si>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</si>
  <si>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</si>
  <si>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</si>
  <si>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</si>
  <si>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</si>
  <si>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</si>
  <si>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</si>
  <si>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</si>
  <si>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</si>
  <si>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</si>
  <si>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</si>
  <si>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</si>
  <si>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</si>
  <si>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</si>
  <si>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</si>
  <si>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</si>
  <si>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</si>
  <si>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</si>
  <si>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</si>
  <si>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</si>
  <si>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</si>
  <si>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</si>
  <si>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</si>
  <si>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</si>
  <si>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</si>
  <si>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</si>
  <si>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</si>
  <si>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</si>
  <si>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</si>
  <si>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</si>
  <si>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</si>
  <si>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</si>
  <si>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</si>
  <si>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</si>
  <si>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</si>
  <si>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</si>
  <si>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</si>
  <si>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</si>
  <si>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</si>
  <si>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</si>
  <si>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</si>
  <si>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</si>
  <si>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</si>
  <si>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</si>
  <si>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</si>
  <si>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</si>
  <si>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</si>
  <si>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</si>
  <si>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</si>
  <si>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</si>
  <si>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</si>
  <si>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</si>
  <si>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</si>
  <si>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</si>
  <si>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</si>
  <si>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</si>
  <si>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</si>
  <si>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</si>
  <si>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</si>
  <si>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</si>
  <si>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</si>
  <si>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</si>
  <si>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</si>
  <si>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</si>
  <si>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</si>
  <si>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</si>
  <si>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</si>
  <si>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</si>
  <si>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</si>
  <si>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</si>
  <si>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</si>
  <si>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</si>
  <si>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</si>
  <si>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</si>
  <si>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</si>
  <si>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</si>
  <si>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</si>
  <si>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</si>
  <si>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</si>
  <si>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</si>
  <si>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</si>
  <si>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</si>
  <si>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</si>
  <si>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</si>
  <si>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</si>
  <si>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</si>
  <si>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</si>
  <si>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</si>
  <si>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</si>
  <si>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</si>
  <si>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</si>
  <si>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</si>
  <si>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</si>
  <si>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</si>
  <si>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</si>
  <si>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</si>
  <si>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</si>
  <si>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</si>
  <si>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</si>
  <si>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</si>
  <si>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</si>
  <si>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</si>
  <si>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</si>
  <si>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</si>
  <si>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</si>
  <si>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</si>
  <si>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</si>
  <si>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</si>
  <si>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</si>
  <si>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</si>
  <si>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</si>
  <si>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</si>
  <si>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</si>
  <si>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</si>
  <si>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</si>
  <si>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</si>
  <si>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</si>
  <si>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</si>
  <si>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</si>
  <si>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</si>
  <si>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</si>
  <si>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</si>
  <si>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</si>
  <si>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</si>
  <si>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</si>
  <si>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</si>
  <si>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</si>
  <si>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</si>
  <si>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</si>
  <si>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</si>
  <si>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</si>
  <si>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</si>
  <si>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</si>
  <si>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</si>
  <si>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</si>
  <si>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</si>
  <si>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</si>
  <si>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</si>
  <si>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</si>
  <si>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</si>
  <si>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</si>
  <si>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</si>
  <si>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</si>
  <si>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</si>
  <si>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</si>
  <si>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</si>
  <si>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</si>
  <si>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</si>
  <si>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</si>
  <si>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</si>
  <si>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</si>
  <si>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</si>
  <si>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</si>
  <si>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</si>
  <si>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</si>
  <si>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</si>
  <si>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</si>
  <si>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</si>
  <si>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</si>
  <si>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</si>
  <si>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</si>
  <si>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</si>
  <si>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</si>
  <si>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</si>
  <si>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</si>
  <si>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</si>
  <si>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</si>
  <si>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</si>
  <si>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</si>
  <si>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</si>
  <si>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</si>
  <si>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</si>
  <si>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</si>
  <si>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</si>
  <si>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</si>
  <si>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</si>
  <si>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</si>
  <si>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</si>
  <si>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</si>
  <si>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</si>
  <si>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</si>
  <si>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</si>
  <si>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</si>
  <si>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</si>
  <si>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</si>
  <si>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</si>
  <si>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</si>
  <si>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</si>
  <si>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</si>
  <si>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</si>
  <si>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</si>
  <si>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</si>
  <si>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</si>
  <si>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</si>
  <si>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</si>
  <si>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</si>
  <si>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</si>
  <si>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</si>
  <si>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</si>
  <si>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</si>
  <si>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</si>
  <si>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</si>
  <si>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</si>
  <si>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</si>
  <si>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</si>
  <si>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</si>
  <si>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</si>
  <si>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</si>
  <si>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</si>
  <si>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</si>
  <si>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</si>
  <si>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</si>
  <si>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</si>
  <si>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</si>
  <si>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</si>
  <si>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</si>
  <si>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</si>
  <si>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</si>
  <si>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</si>
  <si>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</si>
  <si>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</si>
  <si>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</si>
  <si>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</si>
  <si>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</si>
  <si>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</si>
  <si>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</si>
  <si>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</si>
  <si>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</si>
  <si>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</si>
  <si>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</si>
  <si>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</si>
  <si>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</si>
  <si>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</si>
  <si>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</si>
  <si>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</si>
  <si>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</si>
  <si>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</si>
  <si>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</si>
  <si>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</si>
  <si>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</si>
  <si>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</si>
  <si>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</si>
  <si>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</si>
  <si>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</si>
  <si>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</si>
  <si>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</si>
  <si>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</si>
  <si>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</si>
  <si>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</si>
  <si>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</si>
  <si>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</si>
  <si>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</si>
  <si>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</si>
  <si>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</si>
  <si>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</si>
  <si>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</si>
  <si>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</si>
  <si>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</si>
  <si>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</si>
  <si>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</si>
  <si>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</si>
  <si>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</si>
  <si>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</si>
  <si>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</si>
  <si>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</si>
  <si>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</si>
  <si>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</si>
  <si>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</si>
  <si>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</si>
  <si>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</si>
  <si>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</si>
  <si>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</si>
  <si>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</si>
  <si>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</si>
  <si>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</si>
  <si>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</si>
  <si>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</si>
  <si>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</si>
  <si>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</si>
  <si>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</si>
  <si>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</si>
  <si>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</si>
  <si>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</si>
  <si>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</si>
  <si>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</si>
  <si>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</si>
  <si>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</si>
  <si>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</si>
  <si>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</si>
  <si>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</si>
  <si>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</si>
  <si>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</si>
  <si>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</si>
  <si>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</si>
  <si>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</si>
  <si>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</si>
  <si>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</si>
  <si>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</si>
  <si>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</si>
  <si>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</si>
  <si>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</si>
  <si>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</si>
  <si>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</si>
  <si>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</si>
  <si>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</si>
  <si>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</si>
  <si>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</si>
  <si>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</si>
  <si>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</si>
  <si>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</si>
  <si>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</si>
  <si>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</si>
  <si>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</si>
  <si>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</si>
  <si>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</si>
  <si>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</si>
  <si>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</si>
  <si>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</si>
  <si>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</si>
  <si>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</si>
  <si>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</si>
  <si>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</si>
  <si>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</si>
  <si>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</si>
  <si>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</si>
  <si>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</si>
  <si>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</si>
  <si>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</si>
  <si>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</si>
  <si>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</si>
  <si>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</si>
  <si>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</si>
  <si>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</si>
  <si>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</si>
  <si>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</si>
  <si>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</si>
  <si>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</si>
  <si>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</si>
  <si>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</si>
  <si>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</si>
  <si>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</si>
  <si>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</si>
  <si>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</si>
  <si>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</si>
  <si>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</si>
  <si>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</si>
  <si>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</si>
  <si>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</si>
  <si>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</si>
  <si>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</si>
  <si>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</si>
  <si>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</si>
  <si>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</si>
  <si>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</si>
  <si>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</si>
  <si>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</si>
  <si>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</si>
  <si>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</si>
  <si>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</si>
  <si>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</si>
  <si>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</si>
  <si>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</si>
  <si>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</si>
  <si>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</si>
  <si>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</si>
  <si>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</si>
  <si>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</si>
  <si>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</si>
  <si>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</si>
  <si>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</si>
  <si>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</si>
  <si>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</si>
  <si>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</si>
  <si>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</si>
  <si>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</si>
  <si>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</si>
  <si>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</si>
  <si>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</si>
  <si>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</si>
  <si>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</si>
  <si>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</si>
  <si>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</si>
  <si>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</si>
  <si>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</si>
  <si>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</si>
  <si>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</si>
  <si>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</si>
  <si>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</si>
  <si>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</si>
  <si>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</si>
  <si>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</si>
  <si>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</si>
  <si>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</si>
  <si>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</si>
  <si>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</si>
  <si>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</si>
  <si>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</si>
  <si>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</si>
  <si>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</si>
  <si>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</si>
  <si>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</si>
  <si>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</si>
  <si>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</si>
  <si>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</si>
  <si>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</si>
  <si>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</si>
  <si>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</si>
  <si>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</si>
  <si>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</si>
  <si>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</si>
  <si>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</si>
  <si>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</si>
  <si>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</si>
  <si>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</si>
  <si>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</si>
  <si>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</si>
  <si>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</si>
  <si>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</si>
  <si>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</si>
  <si>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</si>
  <si>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</si>
  <si>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</si>
  <si>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</si>
  <si>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</si>
  <si>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</si>
  <si>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</si>
  <si>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</si>
  <si>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</si>
  <si>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</si>
  <si>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</si>
  <si>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</si>
  <si>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</si>
  <si>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</si>
  <si>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</si>
  <si>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</si>
  <si>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</si>
  <si>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</si>
  <si>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</si>
  <si>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</si>
  <si>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</si>
  <si>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</si>
  <si>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</si>
  <si>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</si>
  <si>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</si>
  <si>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</si>
  <si>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</si>
  <si>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</si>
  <si>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</si>
  <si>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</si>
  <si>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</si>
  <si>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</si>
  <si>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</si>
  <si>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</si>
  <si>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</si>
  <si>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</si>
  <si>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</si>
  <si>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</si>
  <si>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</si>
  <si>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</si>
  <si>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</si>
  <si>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</si>
  <si>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</si>
  <si>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</si>
  <si>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</si>
  <si>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</si>
  <si>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</si>
  <si>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</si>
  <si>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</si>
  <si>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</si>
  <si>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</si>
  <si>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</si>
  <si>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</si>
  <si>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</si>
  <si>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</si>
  <si>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</si>
  <si>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</si>
  <si>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</si>
  <si>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</si>
  <si>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</si>
  <si>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</si>
  <si>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</si>
  <si>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</si>
  <si>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</si>
  <si>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</si>
  <si>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</si>
  <si>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</si>
  <si>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</si>
  <si>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</si>
  <si>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</si>
  <si>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</si>
  <si>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</si>
  <si>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</si>
  <si>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</si>
  <si>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</si>
  <si>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</si>
  <si>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</si>
  <si>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</si>
  <si>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</si>
  <si>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</si>
  <si>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</si>
  <si>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</si>
  <si>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</si>
  <si>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</si>
  <si>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</si>
  <si>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</si>
  <si>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</si>
  <si>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</si>
  <si>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</si>
  <si>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</si>
  <si>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</si>
  <si>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</si>
  <si>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</si>
  <si>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</si>
  <si>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</si>
  <si>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</si>
  <si>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</si>
  <si>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</si>
  <si>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</si>
  <si>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</si>
  <si>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</si>
  <si>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</si>
  <si>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</si>
  <si>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</si>
  <si>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</si>
  <si>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</si>
  <si>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</si>
  <si>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</si>
  <si>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</si>
  <si>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</si>
  <si>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</si>
  <si>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</si>
  <si>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</si>
  <si>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</si>
  <si>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</si>
  <si>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</si>
  <si>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</si>
  <si>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</si>
  <si>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</si>
  <si>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</si>
  <si>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</si>
  <si>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</si>
  <si>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</si>
  <si>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</si>
  <si>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</si>
  <si>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</si>
  <si>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</si>
  <si>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</si>
  <si>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</si>
  <si>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</si>
  <si>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</si>
  <si>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</si>
  <si>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</si>
  <si>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</si>
  <si>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</si>
  <si>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</si>
  <si>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</si>
  <si>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</si>
  <si>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</si>
  <si>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</si>
  <si>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</si>
  <si>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</si>
  <si>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</si>
  <si>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</si>
  <si>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</si>
  <si>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</si>
  <si>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</si>
  <si>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</si>
  <si>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</si>
  <si>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</si>
  <si>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</si>
  <si>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</si>
  <si>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</si>
  <si>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</si>
  <si>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</si>
  <si>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</si>
  <si>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</si>
  <si>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</si>
  <si>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</si>
  <si>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</si>
  <si>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</si>
  <si>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</si>
  <si>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</si>
  <si>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</si>
  <si>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</si>
  <si>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</si>
  <si>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</si>
  <si>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</si>
  <si>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</si>
  <si>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</si>
  <si>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</si>
  <si>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</si>
  <si>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</si>
  <si>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</si>
  <si>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</si>
  <si>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</si>
  <si>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</si>
  <si>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</si>
  <si>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</si>
  <si>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</si>
  <si>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</si>
  <si>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</si>
  <si>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</si>
  <si>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</si>
  <si>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</si>
  <si>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</si>
  <si>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</si>
  <si>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</si>
  <si>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</si>
  <si>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</si>
  <si>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</si>
  <si>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</si>
  <si>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</si>
  <si>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</si>
  <si>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</si>
  <si>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</si>
  <si>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</si>
  <si>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</si>
  <si>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</si>
  <si>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</si>
  <si>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</si>
  <si>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</si>
  <si>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</si>
  <si>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</si>
  <si>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</si>
  <si>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</si>
  <si>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</si>
  <si>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</si>
  <si>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</si>
  <si>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</si>
  <si>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</si>
  <si>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</si>
  <si>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</si>
  <si>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</si>
  <si>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</si>
  <si>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</si>
  <si>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</si>
  <si>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</si>
  <si>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</si>
  <si>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</si>
  <si>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</si>
  <si>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</si>
  <si>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</si>
  <si>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</si>
  <si>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</si>
  <si>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</si>
  <si>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</si>
  <si>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</si>
  <si>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</si>
  <si>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</si>
  <si>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</si>
  <si>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</si>
  <si>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</si>
  <si>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</si>
  <si>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</si>
  <si>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</si>
  <si>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</si>
  <si>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</si>
  <si>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</si>
  <si>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</si>
  <si>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</si>
  <si>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</si>
  <si>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</si>
  <si>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</si>
  <si>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</si>
  <si>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</si>
  <si>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</si>
  <si>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</si>
  <si>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</si>
  <si>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</si>
  <si>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</si>
  <si>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</si>
  <si>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</si>
  <si>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</si>
  <si>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</si>
  <si>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</si>
  <si>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</si>
  <si>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</si>
  <si>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</si>
  <si>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</si>
  <si>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</si>
  <si>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</si>
  <si>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</si>
  <si>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</si>
  <si>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</si>
  <si>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</si>
  <si>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</si>
  <si>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</si>
  <si>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</si>
  <si>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</si>
  <si>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</si>
  <si>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</si>
  <si>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</si>
  <si>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</si>
  <si>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</si>
  <si>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</si>
  <si>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</si>
  <si>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</si>
  <si>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</si>
  <si>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</si>
  <si>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</si>
  <si>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</si>
  <si>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</si>
  <si>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</si>
  <si>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</si>
  <si>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</si>
  <si>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</si>
  <si>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</si>
  <si>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</si>
  <si>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</si>
  <si>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</si>
  <si>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</si>
  <si>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</si>
  <si>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</si>
  <si>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</si>
  <si>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</si>
  <si>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</si>
  <si>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</si>
  <si>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</si>
  <si>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</si>
  <si>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</si>
  <si>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</si>
  <si>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</si>
  <si>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</si>
  <si>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</si>
  <si>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</si>
  <si>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</si>
  <si>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</si>
  <si>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</si>
  <si>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</si>
  <si>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</si>
  <si>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</si>
  <si>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</si>
  <si>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</si>
  <si>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</si>
  <si>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</si>
  <si>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</si>
  <si>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</si>
  <si>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</si>
  <si>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</si>
  <si>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</si>
  <si>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</si>
  <si>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</si>
  <si>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</si>
  <si>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</si>
  <si>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</si>
  <si>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</si>
  <si>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</si>
  <si>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</si>
  <si>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</si>
  <si>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</si>
  <si>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</si>
  <si>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</si>
  <si>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</si>
  <si>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</si>
  <si>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</si>
  <si>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</si>
  <si>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</si>
  <si>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</si>
  <si>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</si>
  <si>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</si>
  <si>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</si>
  <si>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</si>
  <si>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</si>
  <si>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</si>
  <si>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</si>
  <si>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</si>
  <si>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</si>
  <si>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</si>
  <si>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</si>
  <si>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</si>
  <si>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</si>
  <si>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</si>
  <si>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</si>
  <si>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</si>
  <si>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</si>
  <si>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</si>
  <si>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</si>
  <si>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</si>
  <si>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</si>
  <si>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</si>
  <si>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</si>
  <si>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</si>
  <si>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</si>
  <si>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</si>
  <si>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</si>
  <si>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</si>
  <si>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</si>
  <si>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</si>
  <si>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</si>
  <si>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</si>
  <si>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</si>
  <si>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</si>
  <si>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</si>
  <si>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</si>
  <si>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</si>
  <si>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</si>
  <si>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</si>
  <si>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</si>
  <si>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</si>
  <si>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</si>
  <si>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</si>
  <si>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</si>
  <si>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</si>
  <si>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</si>
  <si>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</si>
  <si>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</si>
  <si>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</si>
  <si>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</si>
  <si>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</si>
  <si>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</si>
  <si>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</si>
  <si>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</si>
  <si>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</si>
  <si>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</si>
  <si>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</si>
  <si>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</si>
  <si>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</si>
  <si>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</si>
  <si>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</si>
  <si>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</si>
  <si>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</si>
  <si>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</si>
  <si>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</si>
  <si>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</si>
  <si>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</si>
  <si>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</si>
  <si>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</si>
  <si>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</si>
  <si>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</si>
  <si>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</si>
  <si>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</si>
  <si>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</si>
  <si>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</si>
  <si>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</si>
  <si>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</si>
  <si>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</si>
  <si>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</si>
  <si>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</si>
  <si>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</si>
  <si>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</si>
  <si>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</si>
  <si>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</si>
  <si>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</si>
  <si>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</si>
  <si>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</si>
  <si>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</si>
  <si>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</si>
  <si>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</si>
  <si>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</si>
  <si>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</si>
  <si>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</si>
  <si>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</si>
  <si>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</si>
  <si>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</si>
  <si>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</si>
  <si>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</si>
  <si>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</si>
  <si>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</si>
  <si>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</si>
  <si>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</si>
  <si>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</si>
  <si>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</si>
  <si>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</si>
  <si>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</si>
  <si>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</si>
  <si>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</si>
  <si>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</si>
  <si>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</si>
  <si>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</si>
  <si>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</si>
  <si>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</si>
  <si>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</si>
  <si>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</si>
  <si>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</si>
  <si>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</si>
  <si>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</si>
  <si>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</si>
  <si>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</si>
  <si>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</si>
  <si>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</si>
  <si>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</si>
  <si>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</si>
  <si>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</si>
  <si>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</si>
  <si>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</si>
  <si>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</si>
  <si>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</si>
  <si>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</si>
  <si>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</si>
  <si>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</si>
  <si>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</si>
  <si>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</si>
  <si>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</si>
  <si>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</si>
  <si>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</si>
  <si>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</si>
  <si>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</si>
  <si>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</si>
  <si>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</si>
  <si>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</si>
  <si>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</si>
  <si>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</si>
  <si>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</si>
  <si>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</si>
  <si>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</si>
  <si>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</si>
  <si>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</si>
  <si>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</si>
  <si>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</si>
  <si>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</si>
  <si>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</si>
  <si>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</si>
  <si>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</si>
  <si>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</si>
  <si>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</si>
  <si>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</si>
  <si>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</si>
  <si>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</si>
  <si>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</si>
  <si>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</si>
  <si>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</si>
  <si>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</si>
  <si>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</si>
  <si>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</si>
  <si>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</si>
  <si>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</si>
  <si>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</si>
  <si>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</si>
  <si>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</si>
  <si>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</si>
  <si>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</si>
  <si>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</si>
  <si>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</si>
  <si>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</si>
  <si>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</si>
  <si>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</si>
  <si>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</si>
  <si>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</si>
  <si>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</si>
  <si>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</si>
  <si>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</si>
  <si>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</si>
  <si>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</si>
  <si>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</si>
  <si>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</si>
  <si>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</si>
  <si>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</si>
  <si>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</si>
  <si>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</si>
  <si>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</si>
  <si>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</si>
  <si>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</si>
  <si>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</si>
  <si>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</si>
  <si>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</si>
  <si>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</si>
  <si>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</si>
  <si>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</si>
  <si>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</si>
  <si>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</si>
  <si>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</si>
  <si>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</si>
  <si>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</si>
  <si>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</si>
  <si>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</si>
  <si>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</si>
  <si>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</si>
  <si>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</si>
  <si>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</si>
  <si>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</si>
  <si>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</si>
  <si>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</si>
  <si>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</si>
  <si>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</si>
  <si>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</si>
  <si>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</si>
  <si>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</si>
  <si>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</si>
  <si>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</si>
  <si>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</si>
  <si>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</si>
  <si>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</si>
  <si>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</si>
  <si>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</si>
  <si>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</si>
  <si>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</si>
  <si>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</si>
  <si>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</si>
  <si>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</si>
  <si>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</si>
  <si>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</si>
  <si>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</si>
  <si>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</si>
  <si>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</si>
  <si>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</si>
  <si>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</si>
  <si>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</si>
  <si>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</si>
  <si>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</si>
  <si>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</si>
  <si>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</si>
  <si>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</si>
  <si>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</si>
  <si>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</si>
  <si>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</si>
  <si>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</si>
  <si>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</si>
  <si>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</si>
  <si>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</si>
  <si>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</si>
  <si>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</si>
  <si>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</si>
  <si>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</si>
  <si>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</si>
  <si>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</si>
  <si>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</si>
  <si>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</si>
  <si>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</si>
  <si>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</si>
  <si>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</si>
  <si>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</si>
  <si>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</si>
  <si>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</si>
  <si>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</si>
  <si>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</si>
  <si>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</si>
  <si>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</si>
  <si>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</si>
  <si>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</si>
  <si>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</si>
  <si>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</si>
  <si>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</si>
  <si>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</si>
  <si>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</si>
  <si>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</si>
  <si>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</si>
  <si>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</si>
  <si>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</si>
  <si>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</si>
  <si>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</si>
  <si>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</si>
  <si>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</si>
  <si>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</si>
  <si>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</si>
  <si>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</si>
  <si>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</si>
  <si>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</si>
  <si>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</si>
  <si>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</si>
  <si>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</si>
  <si>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</si>
  <si>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</si>
  <si>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</si>
  <si>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</si>
  <si>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</si>
  <si>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</si>
  <si>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</si>
  <si>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</si>
  <si>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</si>
  <si>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</si>
  <si>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</si>
  <si>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</si>
  <si>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</si>
  <si>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</si>
  <si>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</si>
  <si>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</si>
  <si>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</si>
  <si>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</si>
  <si>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</si>
  <si>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</si>
  <si>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</si>
  <si>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</si>
  <si>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</si>
  <si>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</si>
  <si>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</si>
  <si>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</si>
  <si>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</si>
  <si>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</si>
  <si>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</si>
  <si>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</si>
  <si>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</si>
  <si>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</si>
  <si>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</si>
  <si>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</si>
  <si>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</si>
  <si>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</si>
  <si>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</si>
  <si>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</si>
  <si>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</si>
  <si>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</si>
  <si>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</si>
  <si>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</si>
  <si>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</si>
  <si>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</si>
  <si>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</si>
  <si>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</si>
  <si>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</si>
  <si>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</si>
  <si>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</si>
  <si>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</si>
  <si>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</si>
  <si>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</si>
  <si>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</si>
  <si>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</si>
  <si>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</si>
  <si>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</si>
  <si>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</si>
  <si>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</si>
  <si>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</si>
  <si>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</si>
  <si>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</si>
  <si>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</si>
  <si>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</si>
  <si>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</si>
  <si>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</si>
  <si>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</si>
  <si>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</si>
  <si>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</si>
  <si>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</si>
  <si>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</si>
  <si>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</si>
  <si>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</si>
  <si>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</si>
  <si>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</si>
  <si>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</si>
  <si>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</si>
  <si>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</si>
  <si>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</si>
  <si>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</si>
  <si>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</si>
  <si>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</si>
  <si>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</si>
  <si>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</si>
  <si>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</si>
  <si>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</si>
  <si>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</si>
  <si>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</si>
  <si>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</si>
  <si>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</si>
  <si>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</si>
  <si>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</si>
  <si>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</si>
  <si>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</si>
  <si>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</si>
  <si>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</si>
  <si>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</si>
  <si>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</si>
  <si>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</si>
  <si>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</si>
  <si>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</si>
  <si>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</si>
  <si>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</si>
  <si>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</si>
  <si>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</si>
  <si>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</si>
  <si>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</si>
  <si>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</si>
  <si>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</si>
  <si>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</si>
  <si>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</si>
  <si>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</si>
  <si>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</si>
  <si>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</si>
  <si>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</si>
  <si>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</si>
  <si>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</si>
  <si>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</si>
  <si>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</si>
  <si>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</si>
  <si>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</si>
  <si>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</si>
  <si>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</si>
  <si>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</si>
  <si>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</si>
  <si>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</si>
  <si>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</si>
  <si>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</si>
  <si>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</si>
  <si>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</si>
  <si>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</si>
  <si>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</si>
  <si>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</si>
  <si>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</si>
  <si>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</si>
  <si>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</si>
  <si>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</si>
  <si>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</si>
  <si>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</si>
  <si>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</si>
  <si>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</si>
  <si>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</si>
  <si>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</si>
  <si>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</si>
  <si>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</si>
  <si>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</si>
  <si>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</si>
  <si>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</si>
  <si>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</si>
  <si>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</si>
  <si>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</si>
  <si>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</si>
  <si>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</si>
  <si>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</si>
  <si>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</si>
  <si>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</si>
  <si>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</si>
  <si>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</si>
  <si>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</si>
  <si>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</si>
  <si>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</si>
  <si>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</si>
  <si>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</si>
  <si>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</si>
  <si>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</si>
  <si>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</si>
  <si>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</si>
  <si>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</si>
  <si>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</si>
  <si>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</si>
  <si>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</si>
  <si>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</si>
  <si>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</si>
  <si>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</si>
  <si>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</si>
  <si>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</si>
  <si>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</si>
  <si>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</si>
  <si>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</si>
  <si>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</si>
  <si>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</si>
  <si>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</si>
  <si>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</si>
  <si>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</si>
  <si>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</si>
  <si>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</si>
  <si>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</si>
  <si>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</si>
  <si>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</si>
  <si>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</si>
  <si>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</si>
  <si>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</si>
  <si>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</si>
  <si>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</si>
  <si>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</si>
  <si>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</si>
  <si>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</si>
  <si>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</si>
  <si>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</si>
  <si>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</si>
  <si>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</si>
  <si>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</si>
  <si>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</si>
  <si>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</si>
  <si>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</si>
  <si>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</si>
  <si>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</si>
  <si>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</si>
  <si>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</si>
  <si>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</si>
  <si>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</si>
  <si>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</si>
  <si>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</si>
  <si>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</si>
  <si>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</si>
  <si>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</si>
  <si>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</si>
  <si>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</si>
  <si>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</si>
  <si>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</si>
  <si>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</si>
  <si>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</si>
  <si>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</si>
  <si>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</si>
  <si>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</si>
  <si>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</si>
  <si>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</si>
  <si>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</si>
  <si>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</si>
  <si>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</si>
  <si>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</si>
  <si>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</si>
  <si>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</si>
  <si>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</si>
  <si>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</si>
  <si>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</si>
  <si>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</si>
  <si>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</si>
  <si>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</si>
  <si>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</si>
  <si>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</si>
  <si>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</si>
  <si>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</si>
  <si>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</si>
  <si>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</si>
  <si>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</si>
  <si>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</si>
  <si>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</si>
  <si>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</si>
  <si>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</si>
  <si>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</si>
  <si>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</si>
  <si>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</si>
  <si>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</si>
  <si>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</si>
  <si>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</si>
  <si>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</si>
  <si>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</si>
  <si>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</si>
  <si>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</si>
  <si>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</si>
  <si>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</si>
  <si>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</si>
  <si>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</si>
  <si>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</si>
  <si>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</si>
  <si>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</si>
  <si>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</si>
  <si>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</si>
  <si>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</si>
  <si>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</si>
  <si>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</si>
  <si>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</si>
  <si>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</si>
  <si>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</si>
  <si>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</si>
  <si>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</si>
  <si>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</si>
  <si>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</si>
  <si>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</si>
  <si>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</si>
  <si>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</si>
  <si>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</si>
  <si>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</si>
  <si>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</si>
  <si>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</si>
  <si>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</si>
  <si>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</si>
  <si>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</si>
  <si>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</si>
  <si>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</si>
  <si>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</si>
  <si>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</si>
  <si>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</si>
  <si>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</si>
  <si>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</si>
  <si>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</si>
  <si>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</si>
  <si>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</si>
  <si>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</si>
  <si>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</si>
  <si>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</si>
  <si>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</si>
  <si>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</si>
  <si>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</si>
  <si>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</si>
  <si>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</si>
  <si>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</si>
  <si>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</si>
  <si>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</si>
  <si>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</si>
  <si>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</si>
  <si>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</si>
  <si>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</si>
  <si>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</si>
  <si>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</si>
  <si>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</si>
  <si>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</si>
  <si>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</si>
  <si>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</si>
  <si>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</si>
  <si>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</si>
  <si>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</si>
  <si>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</si>
  <si>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</si>
  <si>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</si>
  <si>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</si>
  <si>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</si>
  <si>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</si>
  <si>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</si>
  <si>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</si>
  <si>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</si>
  <si>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</si>
  <si>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</si>
  <si>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</si>
  <si>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</si>
  <si>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</si>
  <si>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</si>
  <si>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</si>
  <si>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</si>
  <si>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</si>
  <si>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</si>
  <si>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</si>
  <si>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</si>
  <si>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</si>
  <si>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</si>
  <si>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</si>
  <si>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</si>
  <si>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</si>
  <si>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</si>
  <si>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</si>
  <si>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</si>
  <si>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</si>
  <si>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</si>
  <si>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</si>
  <si>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</si>
  <si>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</si>
  <si>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</si>
  <si>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</si>
  <si>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</si>
  <si>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</si>
  <si>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</si>
  <si>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</si>
  <si>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</si>
  <si>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</si>
  <si>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</si>
  <si>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</si>
  <si>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</si>
  <si>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</si>
  <si>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</si>
  <si>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</si>
  <si>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</si>
  <si>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</si>
  <si>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</si>
  <si>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</si>
  <si>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</si>
  <si>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</si>
  <si>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</si>
  <si>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</si>
  <si>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</si>
  <si>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</si>
  <si>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</si>
  <si>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</si>
  <si>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</si>
  <si>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</si>
  <si>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</si>
  <si>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</si>
  <si>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</si>
  <si>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</si>
  <si>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</si>
  <si>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</si>
  <si>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</si>
  <si>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</si>
  <si>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</si>
  <si>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</si>
  <si>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</si>
  <si>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</si>
  <si>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</si>
  <si>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</si>
  <si>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</si>
  <si>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</si>
  <si>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</si>
  <si>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</si>
  <si>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</si>
  <si>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</si>
  <si>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</si>
  <si>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</si>
  <si>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</si>
  <si>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</si>
  <si>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</si>
  <si>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</si>
  <si>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</si>
  <si>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</si>
  <si>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</si>
  <si>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</si>
  <si>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</si>
  <si>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</si>
  <si>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</si>
  <si>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</si>
  <si>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</si>
  <si>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</si>
  <si>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</si>
  <si>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</si>
  <si>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</si>
  <si>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</si>
  <si>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</si>
  <si>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</si>
  <si>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</si>
  <si>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</si>
  <si>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</si>
  <si>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</si>
  <si>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</si>
  <si>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</si>
  <si>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</si>
  <si>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</si>
  <si>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</si>
  <si>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</si>
  <si>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</si>
  <si>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</si>
  <si>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</si>
  <si>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</si>
  <si>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</si>
  <si>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</si>
  <si>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</si>
  <si>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</si>
  <si>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</si>
  <si>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</si>
  <si>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</si>
  <si>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</si>
  <si>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</si>
  <si>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</si>
  <si>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</si>
  <si>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</si>
  <si>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</si>
  <si>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</si>
  <si>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</si>
  <si>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</si>
  <si>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</si>
  <si>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</si>
  <si>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</si>
  <si>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</si>
  <si>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</si>
  <si>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</si>
  <si>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</si>
  <si>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</si>
  <si>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</si>
  <si>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</si>
  <si>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</si>
  <si>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</si>
  <si>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</si>
  <si>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</si>
  <si>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</si>
  <si>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</si>
  <si>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</si>
  <si>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</si>
  <si>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</si>
  <si>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</si>
  <si>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</si>
  <si>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</si>
  <si>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</si>
  <si>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</si>
  <si>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</si>
  <si>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</si>
  <si>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</si>
  <si>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</si>
  <si>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</si>
  <si>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</si>
  <si>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</si>
  <si>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</si>
  <si>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</si>
  <si>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</si>
  <si>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</si>
  <si>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</si>
  <si>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</si>
  <si>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</si>
  <si>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</si>
  <si>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</si>
  <si>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</si>
  <si>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</si>
  <si>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</si>
  <si>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</si>
  <si>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</si>
  <si>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</si>
  <si>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</si>
  <si>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</si>
  <si>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</si>
  <si>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</si>
  <si>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</si>
  <si>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</si>
  <si>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</si>
  <si>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</si>
  <si>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</si>
  <si>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</si>
  <si>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</si>
  <si>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</si>
  <si>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</si>
  <si>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</si>
  <si>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</si>
  <si>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</si>
  <si>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</si>
  <si>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</si>
  <si>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</si>
  <si>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</si>
  <si>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</si>
  <si>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</si>
  <si>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</si>
  <si>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</si>
  <si>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</si>
  <si>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</si>
  <si>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</si>
  <si>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</si>
  <si>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</si>
  <si>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</si>
  <si>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</si>
  <si>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</si>
  <si>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</si>
  <si>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</si>
  <si>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</si>
  <si>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</si>
  <si>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</si>
  <si>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</si>
  <si>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</si>
  <si>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</si>
  <si>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</si>
  <si>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</si>
  <si>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</si>
  <si>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</si>
  <si>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</si>
  <si>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</si>
  <si>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</si>
  <si>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</si>
  <si>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</si>
  <si>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</si>
  <si>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</si>
  <si>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</si>
  <si>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</si>
  <si>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</si>
  <si>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</si>
  <si>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</si>
  <si>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</si>
  <si>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</si>
  <si>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</si>
  <si>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</si>
  <si>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</si>
  <si>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</si>
  <si>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</si>
  <si>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</si>
  <si>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</si>
  <si>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</si>
  <si>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</si>
  <si>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</si>
  <si>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</si>
  <si>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</si>
  <si>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</si>
  <si>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</si>
  <si>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</si>
  <si>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</si>
  <si>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</si>
  <si>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</si>
  <si>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</si>
  <si>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</si>
  <si>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</si>
  <si>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</si>
  <si>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</si>
  <si>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</si>
  <si>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</si>
  <si>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</si>
  <si>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</si>
  <si>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</si>
  <si>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</si>
  <si>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</si>
  <si>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</si>
  <si>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</si>
  <si>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</si>
  <si>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</si>
  <si>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</si>
  <si>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</si>
  <si>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</si>
  <si>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</si>
  <si>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</si>
  <si>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</si>
  <si>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</si>
  <si>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</si>
  <si>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</si>
  <si>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</si>
  <si>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</si>
  <si>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</si>
  <si>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</si>
  <si>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</si>
  <si>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</si>
  <si>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</si>
  <si>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</si>
  <si>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</si>
  <si>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</si>
  <si>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</si>
  <si>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</si>
  <si>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</si>
  <si>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</si>
  <si>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</si>
  <si>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</si>
  <si>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</si>
  <si>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</si>
  <si>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</si>
  <si>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</si>
  <si>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</si>
  <si>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</si>
  <si>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</si>
  <si>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</si>
  <si>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</si>
  <si>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</si>
  <si>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</si>
  <si>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</si>
  <si>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</si>
  <si>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</si>
  <si>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</si>
  <si>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</si>
  <si>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</si>
  <si>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</si>
  <si>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</si>
  <si>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</si>
  <si>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</si>
  <si>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</si>
  <si>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</si>
  <si>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</si>
  <si>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</si>
  <si>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</si>
  <si>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</si>
  <si>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</si>
  <si>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</si>
  <si>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</si>
  <si>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</si>
  <si>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</si>
  <si>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</si>
  <si>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</si>
  <si>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</si>
  <si>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</si>
  <si>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</si>
  <si>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</si>
  <si>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</si>
  <si>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</si>
  <si>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</si>
  <si>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</si>
  <si>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</si>
  <si>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</si>
  <si>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</si>
  <si>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</si>
  <si>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</si>
  <si>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</si>
  <si>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</si>
  <si>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</si>
  <si>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</si>
  <si>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</si>
  <si>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</si>
  <si>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</si>
  <si>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</si>
  <si>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</si>
  <si>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</si>
  <si>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</si>
  <si>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</si>
  <si>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</si>
  <si>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</si>
  <si>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</si>
  <si>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</si>
  <si>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</si>
  <si>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</si>
  <si>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</si>
  <si>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</si>
  <si>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</si>
  <si>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</si>
  <si>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</si>
  <si>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</si>
  <si>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</si>
  <si>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</si>
  <si>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</si>
  <si>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</si>
  <si>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</si>
  <si>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</si>
  <si>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</si>
  <si>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</si>
  <si>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</si>
  <si>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</si>
  <si>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</si>
  <si>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</si>
  <si>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</si>
  <si>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</si>
  <si>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</si>
  <si>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</si>
  <si>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</si>
  <si>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</si>
  <si>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</si>
  <si>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</si>
  <si>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</si>
  <si>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</si>
  <si>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</si>
  <si>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</si>
  <si>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</si>
  <si>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</si>
  <si>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</si>
  <si>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</si>
  <si>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</si>
  <si>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</si>
  <si>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</si>
  <si>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</si>
  <si>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</si>
  <si>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</si>
  <si>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</si>
  <si>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</si>
  <si>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</si>
  <si>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</si>
  <si>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</si>
  <si>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</si>
  <si>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</si>
  <si>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</si>
  <si>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</si>
  <si>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</si>
  <si>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</si>
  <si>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</si>
  <si>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</si>
  <si>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</si>
  <si>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</si>
  <si>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</si>
  <si>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</si>
  <si>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</si>
  <si>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</si>
  <si>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</si>
  <si>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</si>
  <si>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</si>
  <si>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</si>
  <si>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</si>
  <si>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</si>
  <si>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</si>
  <si>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</si>
  <si>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</si>
  <si>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</si>
  <si>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</si>
  <si>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</si>
  <si>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</si>
  <si>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</si>
  <si>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</si>
  <si>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</si>
  <si>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</si>
  <si>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</si>
  <si>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</si>
  <si>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</si>
  <si>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</si>
  <si>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</si>
  <si>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</si>
  <si>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</si>
  <si>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</si>
  <si>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</si>
  <si>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</si>
  <si>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</si>
  <si>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</si>
  <si>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</si>
  <si>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</si>
  <si>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</si>
  <si>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</si>
  <si>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</si>
  <si>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</si>
  <si>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</si>
  <si>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</si>
  <si>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</si>
  <si>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</si>
  <si>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</si>
  <si>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</si>
  <si>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</si>
  <si>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</si>
  <si>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</si>
  <si>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</si>
  <si>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</si>
  <si>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</si>
  <si>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</si>
  <si>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</si>
  <si>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</si>
  <si>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</si>
  <si>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</si>
  <si>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</si>
  <si>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</si>
  <si>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</si>
  <si>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</si>
  <si>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</si>
  <si>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</si>
  <si>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</si>
  <si>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</si>
  <si>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</si>
  <si>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</si>
  <si>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</si>
  <si>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</si>
  <si>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</si>
  <si>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</si>
  <si>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</si>
  <si>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</si>
  <si>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</si>
  <si>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</si>
  <si>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</si>
  <si>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</si>
  <si>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</si>
  <si>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</si>
  <si>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</si>
  <si>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</si>
  <si>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</si>
  <si>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</si>
  <si>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</si>
  <si>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</si>
  <si>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</si>
  <si>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</si>
  <si>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</si>
  <si>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</si>
  <si>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</si>
  <si>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</si>
  <si>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</si>
  <si>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</si>
  <si>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</si>
  <si>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</si>
  <si>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</si>
  <si>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</si>
  <si>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</si>
  <si>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</si>
  <si>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</si>
  <si>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</si>
  <si>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</si>
  <si>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</si>
  <si>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</si>
  <si>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</si>
  <si>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</si>
  <si>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</si>
  <si>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</si>
  <si>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</si>
  <si>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</si>
  <si>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</si>
  <si>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</si>
  <si>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</si>
  <si>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</si>
  <si>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</si>
  <si>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</si>
  <si>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</si>
  <si>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</si>
  <si>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</si>
  <si>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</si>
  <si>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</si>
  <si>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</si>
  <si>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</si>
  <si>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</si>
  <si>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</si>
  <si>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</si>
  <si>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</si>
  <si>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</si>
  <si>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</si>
  <si>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</si>
  <si>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</si>
  <si>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</si>
  <si>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</si>
  <si>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</si>
  <si>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</si>
  <si>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</si>
  <si>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</si>
  <si>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</si>
  <si>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</si>
  <si>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</si>
  <si>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</si>
  <si>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</si>
  <si>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</si>
  <si>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</si>
  <si>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</si>
  <si>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</si>
  <si>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</si>
  <si>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</si>
  <si>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</si>
  <si>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</si>
  <si>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</si>
  <si>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</si>
  <si>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</si>
  <si>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</si>
  <si>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</si>
  <si>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</si>
  <si>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</si>
  <si>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</si>
  <si>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</si>
  <si>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</si>
  <si>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</si>
  <si>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</si>
  <si>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</si>
  <si>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</si>
  <si>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</si>
  <si>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</si>
  <si>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</si>
  <si>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</si>
  <si>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</si>
  <si>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</si>
  <si>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</si>
  <si>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</si>
  <si>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</si>
  <si>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</si>
  <si>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</si>
  <si>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</si>
  <si>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</si>
  <si>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</si>
  <si>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</si>
  <si>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</si>
  <si>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</si>
  <si>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</si>
  <si>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</si>
  <si>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</si>
  <si>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</si>
  <si>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</si>
  <si>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</si>
  <si>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</si>
  <si>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</si>
  <si>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</si>
  <si>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</si>
  <si>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</si>
  <si>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</si>
  <si>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</si>
  <si>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</si>
  <si>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</si>
  <si>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</si>
  <si>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</si>
  <si>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</si>
  <si>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</si>
  <si>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</si>
  <si>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</si>
  <si>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</si>
  <si>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</si>
  <si>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</si>
  <si>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</si>
  <si>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</si>
  <si>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</si>
  <si>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</si>
  <si>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</si>
  <si>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</si>
  <si>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</si>
  <si>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</si>
  <si>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</si>
  <si>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</si>
  <si>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</si>
  <si>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</si>
  <si>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</si>
  <si>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</si>
  <si>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</si>
  <si>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</si>
  <si>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</si>
  <si>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</si>
  <si>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</si>
  <si>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</si>
  <si>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</si>
  <si>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</si>
  <si>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</si>
  <si>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</si>
  <si>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</si>
  <si>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</si>
  <si>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</si>
  <si>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</si>
  <si>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</si>
  <si>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</si>
  <si>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</si>
  <si>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</si>
  <si>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</si>
  <si>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</si>
  <si>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</si>
  <si>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</si>
  <si>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</si>
  <si>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</si>
  <si>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</si>
  <si>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</si>
  <si>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</si>
  <si>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</si>
  <si>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</si>
  <si>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</si>
  <si>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</si>
  <si>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</si>
  <si>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</si>
  <si>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</si>
  <si>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</si>
  <si>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</si>
  <si>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</si>
  <si>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</si>
  <si>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</si>
  <si>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</si>
  <si>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</si>
  <si>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</si>
  <si>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</si>
  <si>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</si>
  <si>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</si>
  <si>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</si>
  <si>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</si>
  <si>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</si>
  <si>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</si>
  <si>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</si>
  <si>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</si>
  <si>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</si>
  <si>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</si>
  <si>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</si>
  <si>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</si>
  <si>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</si>
  <si>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</si>
  <si>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</si>
  <si>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</si>
  <si>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</si>
  <si>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</si>
  <si>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</si>
  <si>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</si>
  <si>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</si>
  <si>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</si>
  <si>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</si>
  <si>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</si>
  <si>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</si>
  <si>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</si>
  <si>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</si>
  <si>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</si>
  <si>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</si>
  <si>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</si>
  <si>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</si>
  <si>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</si>
  <si>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</si>
  <si>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</si>
  <si>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</si>
  <si>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</si>
  <si>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</si>
  <si>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</si>
  <si>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</si>
  <si>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</si>
  <si>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</si>
  <si>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</si>
  <si>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</si>
  <si>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</si>
  <si>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</si>
  <si>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</si>
  <si>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</si>
  <si>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</si>
  <si>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</si>
  <si>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</si>
  <si>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</si>
  <si>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</si>
  <si>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</si>
  <si>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</si>
  <si>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</si>
  <si>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</si>
  <si>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</si>
  <si>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</si>
  <si>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</si>
  <si>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</si>
  <si>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</si>
  <si>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</si>
  <si>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</si>
  <si>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</si>
  <si>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</si>
  <si>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</si>
  <si>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</si>
  <si>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</si>
  <si>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</si>
  <si>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</si>
  <si>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</si>
  <si>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</si>
  <si>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</si>
  <si>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</si>
  <si>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</si>
  <si>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</si>
  <si>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</si>
  <si>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</si>
  <si>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</si>
  <si>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</si>
  <si>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</si>
  <si>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</si>
  <si>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</si>
  <si>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</si>
  <si>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</si>
  <si>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</si>
  <si>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</si>
  <si>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</si>
  <si>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</si>
  <si>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</si>
  <si>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</si>
  <si>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</si>
  <si>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</si>
  <si>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</si>
  <si>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</si>
  <si>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</si>
  <si>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</si>
  <si>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</si>
  <si>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</si>
  <si>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</si>
  <si>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</si>
  <si>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</si>
  <si>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</si>
  <si>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</si>
  <si>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</si>
  <si>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</si>
  <si>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</si>
  <si>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</si>
  <si>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</si>
  <si>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</si>
  <si>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</si>
  <si>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</si>
  <si>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</si>
  <si>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</si>
  <si>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</si>
  <si>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</si>
  <si>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</si>
  <si>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</si>
  <si>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</si>
  <si>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</si>
  <si>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</si>
  <si>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</si>
  <si>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</si>
  <si>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</si>
  <si>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</si>
  <si>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</si>
  <si>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</si>
  <si>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</si>
  <si>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</si>
  <si>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</si>
  <si>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</si>
  <si>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</si>
  <si>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</si>
  <si>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</si>
  <si>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</si>
  <si>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</si>
  <si>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</si>
  <si>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</si>
  <si>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</si>
  <si>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</si>
  <si>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</si>
  <si>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</si>
  <si>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</si>
  <si>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</si>
  <si>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</si>
  <si>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</si>
  <si>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</si>
  <si>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</si>
  <si>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</si>
  <si>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</si>
  <si>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</si>
  <si>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</si>
  <si>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</si>
  <si>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</si>
  <si>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</si>
  <si>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</si>
  <si>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</si>
  <si>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</si>
  <si>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</si>
  <si>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</si>
  <si>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</si>
  <si>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</si>
  <si>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</si>
  <si>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</si>
  <si>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</si>
  <si>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</si>
  <si>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</si>
  <si>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</si>
  <si>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</si>
  <si>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</si>
  <si>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</si>
  <si>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</si>
  <si>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</si>
  <si>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</si>
  <si>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</si>
  <si>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</si>
  <si>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</si>
  <si>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</si>
  <si>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</si>
  <si>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</si>
  <si>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</si>
  <si>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</si>
  <si>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</si>
  <si>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</si>
  <si>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</si>
  <si>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</si>
  <si>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</si>
  <si>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</si>
  <si>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</si>
  <si>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</si>
  <si>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</si>
  <si>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</si>
  <si>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</si>
  <si>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</si>
  <si>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</si>
  <si>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</si>
  <si>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</si>
  <si>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</si>
  <si>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</si>
  <si>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</si>
  <si>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</si>
  <si>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</si>
  <si>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</si>
  <si>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</si>
  <si>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</si>
  <si>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</si>
  <si>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</si>
  <si>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</si>
  <si>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</si>
  <si>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</si>
  <si>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</si>
  <si>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</si>
  <si>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</si>
  <si>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</si>
  <si>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</si>
  <si>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</si>
  <si>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</si>
  <si>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</si>
  <si>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</si>
  <si>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</si>
  <si>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</si>
  <si>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</si>
  <si>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</si>
  <si>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</si>
  <si>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</si>
  <si>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</si>
  <si>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</si>
  <si>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</si>
  <si>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</si>
  <si>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</si>
  <si>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</si>
  <si>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</si>
  <si>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</si>
  <si>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</si>
  <si>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</si>
  <si>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</si>
  <si>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</si>
  <si>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</si>
  <si>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</si>
  <si>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</si>
  <si>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</si>
  <si>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</si>
  <si>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</si>
  <si>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</si>
  <si>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</si>
  <si>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</si>
  <si>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</si>
  <si>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</si>
  <si>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</si>
  <si>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</si>
  <si>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</si>
  <si>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</si>
  <si>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</si>
  <si>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</si>
  <si>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</si>
  <si>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</si>
  <si>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</si>
  <si>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</si>
  <si>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</si>
  <si>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</si>
  <si>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</si>
  <si>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</si>
  <si>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</si>
  <si>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</si>
  <si>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</si>
  <si>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</si>
  <si>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</si>
  <si>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</si>
  <si>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</si>
  <si>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</si>
  <si>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</si>
  <si>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</si>
  <si>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</si>
  <si>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</si>
  <si>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</si>
  <si>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</si>
  <si>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</si>
  <si>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</si>
  <si>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</si>
  <si>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</si>
  <si>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</si>
  <si>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</si>
  <si>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</si>
  <si>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</si>
  <si>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</si>
  <si>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</si>
  <si>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</si>
  <si>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</si>
  <si>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</si>
  <si>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</si>
  <si>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</si>
  <si>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</si>
  <si>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</si>
  <si>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</si>
  <si>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</si>
  <si>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</si>
  <si>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</si>
  <si>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</si>
  <si>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</si>
  <si>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</si>
  <si>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</si>
  <si>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</si>
  <si>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</si>
  <si>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</si>
  <si>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</si>
  <si>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</si>
  <si>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</si>
  <si>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</si>
  <si>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</si>
  <si>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</si>
  <si>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</si>
  <si>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</si>
  <si>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</si>
  <si>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</si>
  <si>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</si>
  <si>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</si>
  <si>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</si>
  <si>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</si>
  <si>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</si>
  <si>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</si>
  <si>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</si>
  <si>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</si>
  <si>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</si>
  <si>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</si>
  <si>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</si>
  <si>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</si>
  <si>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</si>
  <si>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</si>
  <si>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</si>
  <si>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</si>
  <si>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</si>
  <si>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</si>
  <si>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</si>
  <si>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</si>
  <si>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</si>
  <si>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</si>
  <si>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</si>
  <si>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</si>
  <si>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</si>
  <si>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</si>
  <si>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</si>
  <si>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</si>
  <si>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</si>
  <si>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</si>
  <si>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</si>
  <si>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</si>
  <si>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</si>
  <si>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</si>
  <si>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</si>
  <si>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</si>
  <si>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</si>
  <si>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</si>
  <si>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</si>
  <si>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</si>
  <si>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</si>
  <si>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</si>
  <si>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</si>
  <si>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</si>
  <si>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</si>
  <si>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</si>
  <si>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</si>
  <si>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</si>
  <si>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</si>
  <si>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</si>
  <si>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</si>
  <si>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</si>
  <si>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</si>
  <si>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</si>
  <si>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</si>
  <si>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</si>
  <si>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</si>
  <si>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</si>
  <si>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</si>
  <si>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</si>
  <si>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</si>
  <si>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</si>
  <si>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</si>
  <si>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</si>
  <si>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</si>
  <si>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</si>
  <si>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</si>
  <si>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</si>
  <si>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</si>
  <si>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</si>
  <si>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</si>
  <si>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</si>
  <si>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</si>
  <si>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</si>
  <si>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</si>
  <si>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</si>
  <si>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</si>
  <si>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</si>
  <si>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</si>
  <si>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</si>
  <si>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</si>
  <si>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</si>
  <si>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</si>
  <si>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</si>
  <si>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</si>
  <si>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</si>
  <si>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</si>
  <si>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</si>
  <si>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</si>
  <si>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</si>
  <si>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</si>
  <si>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</si>
  <si>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</si>
  <si>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</si>
  <si>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</si>
  <si>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</si>
  <si>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</si>
  <si>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</si>
  <si>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</si>
  <si>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</si>
  <si>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</si>
  <si>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</si>
  <si>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</si>
  <si>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</si>
  <si>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</si>
  <si>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</si>
  <si>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</si>
  <si>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</si>
  <si>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</si>
  <si>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</si>
  <si>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</si>
  <si>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</si>
  <si>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</si>
  <si>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</si>
  <si>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</si>
  <si>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</si>
  <si>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</si>
  <si>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</si>
  <si>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</si>
  <si>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</si>
  <si>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</si>
  <si>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</si>
  <si>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</si>
  <si>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</si>
  <si>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</si>
  <si>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</si>
  <si>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</si>
  <si>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</si>
  <si>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</si>
  <si>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</si>
  <si>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</si>
  <si>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</si>
  <si>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</si>
  <si>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</si>
  <si>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</si>
  <si>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</si>
  <si>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</si>
  <si>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</si>
  <si>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</si>
  <si>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</si>
  <si>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</si>
  <si>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</si>
  <si>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</si>
  <si>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</si>
  <si>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</si>
  <si>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</si>
  <si>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</si>
  <si>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</si>
  <si>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</si>
  <si>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</si>
  <si>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</si>
  <si>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</si>
  <si>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</si>
  <si>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</si>
  <si>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</si>
  <si>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</si>
  <si>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</si>
  <si>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</si>
  <si>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</si>
  <si>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</si>
  <si>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</si>
  <si>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</si>
  <si>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</si>
  <si>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</si>
  <si>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</si>
  <si>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</si>
  <si>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</si>
  <si>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</si>
  <si>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</si>
  <si>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</si>
  <si>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</si>
  <si>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</si>
  <si>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</si>
  <si>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</si>
  <si>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</si>
  <si>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</si>
  <si>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</si>
  <si>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</si>
  <si>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</si>
  <si>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</si>
  <si>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</si>
  <si>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</si>
  <si>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</si>
  <si>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</si>
  <si>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</si>
  <si>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</si>
  <si>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</si>
  <si>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</si>
  <si>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</si>
  <si>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</si>
  <si>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</si>
  <si>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</si>
  <si>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</si>
  <si>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</si>
  <si>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</si>
  <si>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</si>
  <si>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</si>
  <si>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</si>
  <si>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</si>
  <si>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</si>
  <si>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</si>
  <si>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</si>
  <si>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</si>
  <si>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</si>
  <si>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</si>
  <si>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</si>
  <si>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</si>
  <si>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</si>
  <si>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</si>
  <si>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</si>
  <si>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</si>
  <si>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</si>
  <si>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</si>
  <si>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</si>
  <si>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</si>
  <si>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</si>
  <si>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</si>
  <si>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</si>
  <si>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</si>
  <si>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</si>
  <si>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</si>
  <si>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</si>
  <si>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</si>
  <si>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</si>
  <si>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</si>
  <si>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</si>
  <si>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</si>
  <si>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</si>
  <si>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</si>
  <si>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</si>
  <si>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</si>
  <si>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</si>
  <si>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</si>
  <si>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</si>
  <si>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</si>
  <si>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</si>
  <si>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</si>
  <si>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</si>
  <si>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</si>
  <si>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</si>
  <si>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</si>
  <si>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</si>
  <si>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</si>
  <si>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</si>
  <si>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</si>
  <si>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</si>
  <si>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</si>
  <si>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</si>
  <si>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</si>
  <si>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</si>
  <si>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</si>
  <si>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</si>
  <si>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</si>
  <si>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</si>
  <si>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</si>
  <si>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</si>
  <si>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</si>
  <si>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</si>
  <si>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</si>
  <si>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</si>
  <si>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</si>
  <si>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</si>
  <si>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</si>
  <si>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</si>
  <si>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</si>
  <si>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</si>
  <si>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</si>
  <si>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</si>
  <si>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</si>
  <si>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</si>
  <si>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</si>
  <si>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</si>
  <si>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</si>
  <si>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</si>
  <si>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</si>
  <si>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</si>
  <si>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</si>
  <si>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</si>
  <si>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</si>
  <si>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</si>
  <si>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</si>
  <si>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</si>
  <si>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</si>
  <si>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</si>
  <si>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</si>
  <si>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</si>
  <si>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</si>
  <si>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</si>
  <si>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</si>
  <si>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</si>
  <si>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</si>
  <si>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</si>
  <si>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</si>
  <si>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</si>
  <si>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</si>
  <si>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</si>
  <si>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</si>
  <si>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</si>
  <si>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</si>
  <si>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</si>
  <si>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</si>
  <si>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</si>
  <si>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</si>
  <si>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</si>
  <si>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</si>
  <si>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</si>
  <si>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</si>
  <si>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</si>
  <si>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</si>
  <si>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</si>
  <si>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</si>
  <si>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</si>
  <si>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</si>
  <si>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</si>
  <si>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</si>
  <si>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</si>
  <si>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</si>
  <si>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</si>
  <si>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</si>
  <si>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</si>
  <si>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</si>
  <si>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</si>
  <si>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</si>
  <si>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</si>
  <si>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</si>
  <si>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</si>
  <si>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</si>
  <si>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</si>
  <si>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</si>
  <si>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</si>
  <si>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</si>
  <si>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</si>
  <si>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</si>
  <si>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</si>
  <si>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</si>
  <si>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</si>
  <si>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</si>
  <si>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</si>
  <si>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</si>
  <si>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</si>
  <si>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</si>
  <si>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</si>
  <si>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</si>
  <si>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</si>
  <si>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</si>
  <si>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</si>
  <si>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</si>
  <si>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</si>
  <si>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</si>
  <si>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</si>
  <si>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</si>
  <si>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</si>
  <si>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</si>
  <si>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</si>
  <si>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</si>
  <si>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</si>
  <si>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</si>
  <si>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</si>
  <si>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</si>
  <si>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</si>
  <si>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</si>
  <si>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</si>
  <si>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</si>
  <si>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</si>
  <si>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</si>
  <si>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</si>
  <si>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</si>
  <si>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</si>
  <si>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</si>
  <si>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</si>
  <si>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</si>
  <si>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</si>
  <si>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</si>
  <si>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</si>
  <si>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</si>
  <si>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</si>
  <si>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</si>
  <si>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</si>
  <si>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</si>
  <si>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</si>
  <si>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</si>
  <si>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</si>
  <si>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</si>
  <si>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</si>
  <si>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</si>
  <si>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</si>
  <si>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</si>
  <si>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</si>
  <si>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</si>
  <si>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</si>
  <si>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</si>
  <si>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</si>
  <si>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</si>
  <si>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</si>
  <si>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</si>
  <si>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</si>
  <si>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</si>
  <si>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</si>
  <si>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</si>
  <si>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</si>
  <si>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</si>
  <si>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</si>
  <si>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</si>
  <si>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</si>
  <si>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</si>
  <si>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</si>
  <si>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</si>
  <si>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</si>
  <si>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</si>
  <si>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</si>
  <si>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</si>
  <si>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</si>
  <si>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</si>
  <si>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</si>
  <si>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</si>
  <si>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</si>
  <si>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</si>
  <si>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</si>
  <si>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</si>
  <si>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</si>
  <si>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</si>
  <si>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</si>
  <si>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</si>
  <si>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</si>
  <si>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</si>
  <si>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</si>
  <si>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</si>
  <si>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</si>
  <si>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</si>
  <si>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</si>
  <si>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</si>
  <si>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</si>
  <si>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</si>
  <si>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</si>
  <si>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</si>
  <si>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</si>
  <si>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</si>
  <si>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</si>
  <si>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</si>
  <si>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</si>
  <si>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</si>
  <si>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</si>
  <si>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</si>
  <si>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</si>
  <si>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</si>
  <si>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</si>
  <si>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</si>
  <si>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</si>
  <si>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</si>
  <si>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</si>
  <si>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</si>
  <si>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</si>
  <si>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</si>
  <si>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</si>
  <si>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</si>
  <si>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</si>
  <si>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</si>
  <si>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</si>
  <si>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</si>
  <si>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</si>
  <si>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</si>
  <si>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</si>
  <si>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</si>
  <si>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</si>
  <si>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</si>
  <si>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</si>
  <si>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</si>
  <si>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</si>
  <si>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</si>
  <si>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</si>
  <si>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</si>
  <si>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</si>
  <si>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</si>
  <si>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</si>
  <si>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</si>
  <si>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</si>
  <si>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</si>
  <si>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</si>
  <si>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</si>
  <si>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</si>
  <si>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</si>
  <si>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</si>
  <si>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</si>
  <si>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</si>
  <si>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</si>
  <si>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</si>
  <si>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</si>
  <si>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</si>
  <si>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</si>
  <si>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</si>
  <si>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</si>
  <si>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</si>
  <si>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</si>
  <si>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</si>
  <si>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</si>
  <si>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</si>
  <si>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</si>
  <si>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</si>
  <si>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</si>
  <si>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</si>
  <si>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</si>
  <si>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</si>
  <si>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</si>
  <si>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</si>
  <si>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</si>
  <si>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</si>
  <si>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</si>
  <si>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</si>
  <si>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</si>
  <si>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</si>
  <si>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</si>
  <si>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</si>
  <si>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</si>
  <si>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</si>
  <si>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</si>
  <si>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</si>
  <si>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</si>
  <si>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</si>
  <si>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</si>
  <si>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</si>
  <si>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</si>
  <si>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</si>
  <si>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</si>
  <si>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</si>
  <si>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</si>
  <si>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</si>
  <si>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</si>
  <si>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</si>
  <si>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</si>
  <si>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</si>
  <si>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</si>
  <si>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</si>
  <si>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</si>
  <si>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</si>
  <si>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</si>
  <si>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</si>
  <si>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</si>
  <si>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</si>
  <si>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</si>
  <si>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</si>
  <si>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</si>
  <si>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</si>
  <si>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</si>
  <si>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</si>
  <si>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</si>
  <si>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</si>
  <si>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</si>
  <si>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</si>
  <si>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</si>
  <si>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</si>
  <si>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</si>
  <si>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</si>
  <si>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</si>
  <si>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</si>
  <si>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</si>
  <si>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</si>
  <si>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</si>
  <si>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</si>
  <si>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</si>
  <si>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</si>
  <si>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</si>
  <si>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</si>
  <si>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</si>
  <si>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</si>
  <si>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</si>
  <si>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</si>
  <si>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</si>
  <si>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</si>
  <si>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</si>
  <si>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</si>
  <si>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</si>
  <si>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</si>
  <si>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</si>
  <si>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</si>
  <si>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</si>
  <si>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</si>
  <si>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</si>
  <si>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</si>
  <si>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</si>
  <si>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</si>
  <si>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</si>
  <si>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</si>
  <si>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</si>
  <si>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</si>
  <si>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</si>
  <si>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</si>
  <si>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</si>
  <si>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</si>
  <si>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</si>
  <si>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</si>
  <si>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</si>
  <si>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</si>
  <si>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</si>
  <si>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</si>
  <si>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</si>
  <si>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</si>
  <si>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</si>
  <si>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</si>
  <si>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</si>
  <si>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</si>
  <si>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</si>
  <si>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</si>
  <si>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</si>
  <si>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</si>
  <si>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</si>
  <si>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</si>
  <si>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</si>
  <si>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</si>
  <si>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</si>
  <si>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</si>
  <si>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</si>
  <si>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</si>
  <si>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</si>
  <si>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</si>
  <si>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</si>
  <si>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</si>
  <si>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</si>
  <si>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</si>
  <si>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</si>
  <si>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</si>
  <si>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</si>
  <si>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</si>
  <si>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</si>
  <si>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</si>
  <si>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</si>
  <si>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</si>
  <si>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</si>
  <si>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</si>
  <si>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</si>
  <si>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</si>
  <si>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</si>
  <si>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</si>
  <si>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</si>
  <si>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</si>
  <si>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</si>
  <si>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</si>
  <si>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</si>
  <si>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</si>
  <si>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</si>
  <si>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</si>
  <si>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</si>
  <si>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</si>
  <si>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</si>
  <si>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</si>
  <si>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</si>
  <si>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</si>
  <si>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</si>
  <si>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</si>
  <si>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</si>
  <si>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</si>
  <si>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</si>
  <si>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</si>
  <si>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</si>
  <si>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</si>
  <si>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</si>
  <si>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</si>
  <si>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</si>
  <si>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</si>
  <si>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</si>
  <si>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</si>
  <si>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</si>
  <si>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</si>
  <si>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</si>
  <si>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</si>
  <si>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</si>
  <si>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</si>
  <si>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</si>
  <si>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</si>
  <si>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</si>
  <si>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</si>
  <si>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</si>
  <si>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</si>
  <si>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</si>
  <si>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</si>
  <si>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</si>
  <si>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</si>
  <si>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</si>
  <si>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</si>
  <si>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</si>
  <si>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</si>
  <si>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</si>
  <si>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</si>
  <si>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</si>
  <si>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</si>
  <si>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</si>
  <si>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</si>
  <si>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</si>
  <si>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</si>
  <si>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</si>
  <si>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</si>
  <si>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</si>
  <si>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</si>
  <si>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</si>
  <si>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</si>
  <si>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</si>
  <si>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</si>
  <si>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</si>
  <si>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</si>
  <si>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</si>
  <si>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</si>
  <si>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</si>
  <si>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</si>
  <si>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</si>
  <si>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</si>
  <si>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</si>
  <si>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</si>
  <si>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</si>
  <si>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</si>
  <si>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</si>
  <si>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</si>
  <si>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</si>
  <si>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</si>
  <si>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</si>
  <si>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</si>
  <si>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</si>
  <si>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</si>
  <si>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</si>
  <si>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</si>
  <si>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</si>
  <si>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</si>
  <si>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</si>
  <si>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</si>
  <si>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</si>
  <si>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</si>
  <si>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</si>
  <si>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</si>
  <si>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</si>
  <si>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</si>
  <si>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</si>
  <si>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</si>
  <si>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</si>
  <si>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</si>
  <si>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</si>
  <si>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</si>
  <si>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</si>
  <si>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</si>
  <si>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</si>
  <si>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</si>
  <si>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</si>
  <si>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</si>
  <si>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</si>
  <si>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</si>
  <si>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</si>
  <si>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</si>
  <si>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</si>
  <si>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</si>
  <si>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</si>
  <si>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</si>
  <si>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</si>
  <si>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</si>
  <si>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</si>
  <si>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</si>
  <si>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</si>
  <si>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</si>
  <si>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</si>
  <si>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</si>
  <si>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</si>
  <si>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</si>
  <si>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</si>
  <si>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</si>
  <si>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</si>
  <si>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</si>
  <si>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</si>
  <si>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</si>
  <si>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</si>
  <si>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</si>
  <si>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</si>
  <si>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</si>
  <si>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</si>
  <si>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</si>
  <si>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</si>
  <si>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</si>
  <si>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</si>
  <si>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</si>
  <si>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</si>
  <si>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</si>
  <si>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</si>
  <si>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</si>
  <si>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</si>
  <si>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</si>
  <si>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</si>
  <si>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</si>
  <si>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</si>
  <si>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</si>
  <si>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</si>
  <si>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</si>
  <si>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</si>
  <si>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</si>
  <si>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</si>
  <si>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</si>
  <si>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</si>
  <si>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</si>
  <si>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</si>
  <si>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</si>
  <si>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</si>
  <si>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</si>
  <si>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</si>
  <si>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</si>
  <si>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</si>
  <si>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</si>
  <si>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</si>
  <si>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</si>
  <si>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</si>
  <si>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</si>
  <si>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</si>
  <si>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</si>
  <si>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</si>
  <si>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</si>
  <si>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</si>
  <si>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</si>
  <si>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</si>
  <si>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</si>
  <si>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</si>
  <si>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</si>
  <si>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</si>
  <si>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</si>
  <si>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</si>
  <si>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</si>
  <si>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</si>
  <si>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</si>
  <si>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</si>
  <si>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</si>
  <si>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</si>
  <si>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</si>
  <si>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</si>
  <si>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</si>
  <si>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</si>
  <si>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</si>
  <si>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</si>
  <si>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</si>
  <si>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</si>
  <si>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</si>
  <si>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</si>
  <si>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</si>
  <si>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</si>
  <si>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</si>
  <si>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</si>
  <si>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</si>
  <si>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</si>
  <si>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</si>
  <si>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</si>
  <si>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</si>
  <si>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</si>
  <si>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</si>
  <si>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</si>
  <si>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</si>
  <si>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</si>
  <si>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</si>
  <si>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</si>
  <si>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</si>
  <si>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</si>
  <si>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</si>
  <si>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</si>
  <si>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</si>
  <si>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</si>
  <si>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</si>
  <si>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</si>
  <si>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</si>
  <si>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</si>
  <si>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</si>
  <si>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</si>
  <si>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</si>
  <si>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</si>
  <si>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</si>
  <si>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</si>
  <si>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</si>
  <si>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</si>
  <si>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</si>
  <si>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</si>
  <si>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</si>
  <si>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</si>
  <si>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</si>
  <si>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</si>
  <si>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</si>
  <si>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</si>
  <si>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</si>
  <si>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</si>
  <si>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</si>
  <si>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</si>
  <si>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</si>
  <si>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</si>
  <si>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</si>
  <si>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</si>
  <si>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</si>
  <si>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</si>
  <si>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</si>
  <si>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</si>
  <si>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</si>
  <si>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</si>
  <si>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</si>
  <si>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</si>
  <si>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</si>
  <si>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</si>
  <si>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</si>
  <si>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</si>
  <si>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</si>
  <si>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</si>
  <si>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</si>
  <si>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</si>
  <si>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</si>
  <si>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</si>
  <si>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</si>
  <si>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</si>
  <si>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</si>
  <si>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</si>
  <si>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</si>
  <si>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</si>
  <si>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</si>
  <si>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</si>
  <si>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</si>
  <si>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</si>
  <si>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</si>
  <si>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</si>
  <si>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</si>
  <si>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</si>
  <si>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</si>
  <si>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</si>
  <si>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</si>
  <si>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</si>
  <si>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</si>
  <si>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</si>
  <si>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</si>
  <si>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</si>
  <si>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</si>
  <si>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</si>
  <si>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</si>
  <si>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</si>
  <si>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</si>
  <si>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</si>
  <si>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</si>
  <si>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</si>
  <si>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</si>
  <si>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</si>
  <si>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</si>
  <si>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</si>
  <si>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</si>
  <si>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</si>
  <si>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</si>
  <si>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</si>
  <si>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</si>
  <si>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</si>
  <si>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</si>
  <si>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</si>
  <si>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</si>
  <si>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</si>
  <si>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</si>
  <si>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</si>
  <si>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</si>
  <si>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</si>
  <si>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</si>
  <si>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</si>
  <si>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</si>
  <si>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</si>
  <si>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</si>
  <si>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</si>
  <si>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</si>
  <si>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</si>
  <si>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</si>
  <si>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</si>
  <si>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</si>
  <si>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</si>
  <si>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</si>
  <si>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</si>
  <si>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</si>
  <si>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</si>
  <si>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</si>
  <si>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</si>
  <si>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</si>
  <si>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</si>
  <si>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</si>
  <si>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</si>
  <si>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</si>
  <si>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</si>
  <si>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</si>
  <si>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</si>
  <si>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</si>
  <si>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</si>
  <si>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</si>
  <si>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</si>
  <si>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</si>
  <si>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</si>
  <si>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</si>
  <si>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</si>
  <si>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</si>
  <si>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</si>
  <si>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</si>
  <si>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</si>
  <si>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</si>
  <si>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</si>
  <si>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</si>
  <si>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</si>
  <si>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</si>
  <si>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</si>
  <si>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</si>
  <si>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</si>
  <si>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</si>
  <si>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</si>
  <si>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</si>
  <si>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</si>
  <si>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</si>
  <si>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</si>
  <si>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</si>
  <si>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</si>
  <si>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</si>
  <si>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</si>
  <si>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</si>
  <si>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</si>
  <si>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</si>
  <si>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</si>
  <si>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</si>
  <si>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</si>
  <si>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</si>
  <si>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</si>
  <si>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</si>
  <si>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</si>
  <si>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</si>
  <si>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</si>
  <si>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</si>
  <si>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</si>
  <si>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</si>
  <si>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</si>
  <si>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</si>
  <si>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</si>
  <si>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</si>
  <si>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</si>
  <si>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</si>
  <si>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</si>
  <si>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</si>
  <si>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</si>
  <si>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</si>
  <si>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</si>
  <si>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</si>
  <si>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</si>
  <si>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</si>
  <si>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</si>
  <si>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</si>
  <si>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</si>
  <si>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</si>
  <si>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</si>
  <si>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</si>
  <si>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</si>
  <si>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</si>
  <si>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</si>
  <si>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</si>
  <si>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</si>
  <si>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</si>
  <si>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</si>
  <si>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</si>
  <si>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</si>
  <si>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</si>
  <si>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</si>
  <si>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</si>
  <si>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</si>
  <si>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</si>
  <si>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</si>
  <si>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</si>
  <si>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</si>
  <si>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</si>
  <si>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</si>
  <si>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</si>
  <si>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</si>
  <si>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</si>
  <si>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</si>
  <si>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</si>
  <si>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</si>
  <si>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</si>
  <si>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</si>
  <si>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</si>
  <si>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</si>
  <si>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</si>
  <si>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</si>
  <si>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</si>
  <si>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</si>
  <si>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</si>
  <si>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</si>
  <si>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</si>
  <si>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</si>
  <si>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</si>
  <si>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</si>
  <si>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</si>
  <si>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</si>
  <si>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</si>
  <si>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</si>
  <si>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</si>
  <si>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</si>
  <si>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</si>
  <si>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</si>
  <si>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</si>
  <si>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</si>
  <si>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</si>
  <si>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</si>
  <si>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</si>
  <si>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</si>
  <si>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</si>
  <si>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</si>
  <si>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</si>
  <si>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</si>
  <si>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</si>
  <si>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</si>
  <si>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</si>
  <si>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</si>
  <si>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</si>
  <si>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</si>
  <si>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</si>
  <si>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</si>
  <si>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</si>
  <si>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</si>
  <si>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</si>
  <si>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</si>
  <si>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</si>
  <si>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</si>
  <si>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</si>
  <si>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</si>
  <si>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</si>
  <si>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</si>
  <si>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</si>
  <si>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</si>
  <si>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</si>
  <si>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</si>
  <si>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</si>
  <si>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</si>
  <si>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</si>
  <si>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</si>
  <si>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</si>
  <si>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</si>
  <si>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</si>
  <si>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</si>
  <si>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</si>
  <si>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</si>
  <si>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</si>
  <si>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</si>
  <si>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</si>
  <si>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</si>
  <si>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</si>
  <si>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</si>
  <si>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</si>
  <si>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</si>
  <si>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</si>
  <si>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</si>
  <si>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</si>
  <si>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</si>
  <si>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</si>
  <si>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</si>
  <si>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</si>
  <si>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</si>
  <si>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</si>
  <si>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</si>
  <si>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</si>
  <si>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</si>
  <si>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</si>
  <si>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</si>
  <si>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</si>
  <si>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</si>
  <si>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</si>
  <si>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</si>
  <si>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</si>
  <si>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</si>
  <si>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</si>
  <si>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</si>
  <si>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</si>
  <si>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</si>
  <si>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</si>
  <si>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</si>
  <si>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</si>
  <si>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</si>
  <si>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</si>
  <si>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</si>
  <si>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</si>
  <si>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</si>
  <si>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</si>
  <si>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</si>
  <si>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</si>
  <si>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</si>
  <si>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</si>
  <si>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</si>
  <si>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</si>
  <si>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</si>
  <si>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</si>
  <si>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</si>
  <si>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</si>
  <si>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</si>
  <si>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</si>
  <si>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</si>
  <si>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</si>
  <si>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</si>
  <si>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</si>
  <si>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</si>
  <si>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</si>
  <si>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</si>
  <si>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</si>
  <si>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</si>
  <si>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</si>
  <si>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</si>
  <si>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</si>
  <si>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</si>
  <si>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</si>
  <si>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</si>
  <si>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</si>
  <si>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</si>
  <si>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</si>
  <si>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</si>
  <si>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</si>
  <si>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</si>
  <si>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</si>
  <si>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</si>
  <si>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</si>
  <si>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</si>
  <si>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</si>
  <si>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</si>
  <si>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</si>
  <si>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</si>
  <si>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</si>
  <si>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</si>
  <si>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</si>
  <si>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</si>
  <si>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</si>
  <si>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</si>
  <si>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</si>
  <si>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</si>
  <si>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</si>
  <si>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</si>
  <si>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</si>
  <si>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</si>
  <si>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</si>
  <si>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</si>
  <si>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</si>
  <si>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</si>
  <si>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</si>
  <si>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</si>
  <si>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</si>
  <si>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</si>
  <si>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</si>
  <si>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</si>
  <si>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</si>
  <si>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</si>
  <si>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</si>
  <si>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</si>
  <si>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</si>
  <si>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</si>
  <si>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</si>
  <si>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</si>
  <si>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</si>
  <si>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</si>
  <si>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</si>
  <si>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</si>
  <si>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</si>
  <si>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</si>
  <si>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</si>
  <si>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</si>
  <si>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</si>
  <si>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</si>
  <si>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</si>
  <si>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</si>
  <si>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</si>
  <si>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</si>
  <si>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</si>
  <si>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</si>
  <si>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</si>
  <si>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</si>
  <si>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</si>
  <si>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</si>
  <si>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</si>
  <si>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</si>
  <si>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</si>
  <si>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</si>
  <si>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</si>
  <si>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</si>
  <si>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</si>
  <si>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</si>
  <si>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</si>
  <si>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</si>
  <si>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</si>
  <si>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</si>
  <si>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</si>
  <si>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</si>
  <si>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</si>
  <si>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</si>
  <si>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</si>
  <si>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</si>
  <si>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</si>
  <si>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</si>
  <si>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</si>
  <si>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</si>
  <si>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</si>
  <si>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</si>
  <si>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</si>
  <si>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</si>
  <si>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</si>
  <si>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</si>
  <si>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</si>
  <si>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</si>
  <si>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</si>
  <si>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</si>
  <si>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</si>
  <si>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</si>
  <si>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</si>
  <si>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</si>
  <si>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</si>
  <si>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</si>
  <si>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</si>
  <si>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</si>
  <si>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</si>
  <si>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</si>
  <si>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</si>
  <si>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</si>
  <si>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</si>
  <si>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</si>
  <si>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</si>
  <si>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</si>
  <si>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</si>
  <si>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</si>
  <si>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</si>
  <si>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</si>
  <si>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</si>
  <si>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</si>
  <si>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</si>
  <si>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</si>
  <si>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</si>
  <si>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</si>
  <si>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</si>
  <si>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</si>
  <si>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</si>
  <si>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</si>
  <si>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</si>
  <si>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</si>
  <si>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</si>
  <si>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</si>
  <si>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</si>
  <si>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</si>
  <si>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</si>
  <si>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</si>
  <si>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</si>
  <si>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</si>
  <si>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</si>
  <si>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</si>
  <si>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</si>
  <si>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</si>
  <si>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</si>
  <si>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</si>
  <si>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</si>
  <si>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</si>
  <si>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</si>
  <si>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</si>
  <si>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</si>
  <si>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</si>
  <si>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</si>
  <si>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</si>
  <si>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</si>
  <si>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</si>
  <si>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</si>
  <si>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</si>
  <si>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</si>
  <si>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</si>
  <si>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</si>
  <si>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</si>
  <si>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</si>
  <si>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</si>
  <si>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</si>
  <si>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</si>
  <si>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</si>
  <si>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</si>
  <si>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</si>
  <si>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</si>
  <si>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</si>
  <si>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</si>
  <si>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</si>
  <si>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</si>
  <si>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</si>
  <si>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</si>
  <si>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</si>
  <si>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</si>
  <si>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</si>
  <si>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</si>
  <si>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</si>
  <si>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</si>
  <si>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</si>
  <si>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</si>
  <si>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</si>
  <si>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</si>
  <si>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</si>
  <si>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</si>
  <si>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</si>
  <si>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</si>
  <si>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</si>
  <si>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</si>
  <si>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</si>
  <si>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</si>
  <si>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</si>
  <si>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</si>
  <si>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</si>
  <si>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</si>
  <si>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</si>
  <si>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</si>
  <si>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</si>
  <si>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</si>
  <si>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</si>
  <si>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</si>
  <si>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</si>
  <si>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</si>
  <si>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</si>
  <si>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</si>
  <si>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</si>
  <si>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</si>
  <si>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</si>
  <si>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</si>
  <si>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</si>
  <si>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</si>
  <si>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</si>
  <si>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</si>
  <si>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</si>
  <si>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</si>
  <si>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</si>
  <si>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</si>
  <si>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</si>
  <si>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</si>
  <si>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</si>
  <si>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</si>
  <si>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</si>
  <si>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</si>
  <si>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</si>
  <si>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</si>
  <si>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</si>
  <si>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</si>
  <si>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</si>
  <si>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</si>
  <si>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</si>
  <si>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</si>
  <si>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</si>
  <si>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</si>
  <si>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</si>
  <si>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</si>
  <si>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</si>
  <si>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</si>
  <si>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</si>
  <si>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</si>
  <si>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</si>
  <si>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</si>
  <si>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</si>
  <si>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</si>
  <si>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</si>
  <si>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</si>
  <si>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</si>
  <si>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</si>
  <si>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</si>
  <si>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</si>
  <si>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</si>
  <si>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</si>
  <si>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</si>
  <si>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</si>
  <si>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</si>
  <si>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</si>
  <si>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</si>
  <si>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</si>
  <si>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</si>
  <si>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</si>
  <si>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</si>
  <si>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</si>
  <si>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</si>
  <si>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</si>
  <si>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</si>
  <si>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</si>
  <si>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</si>
  <si>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</si>
  <si>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</si>
  <si>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</si>
  <si>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</si>
  <si>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</si>
  <si>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</si>
  <si>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</si>
  <si>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</si>
  <si>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</si>
  <si>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</si>
  <si>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</si>
  <si>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</si>
  <si>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</si>
  <si>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</si>
  <si>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</si>
  <si>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</si>
  <si>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</si>
  <si>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</si>
  <si>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</si>
  <si>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</si>
  <si>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</si>
  <si>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</si>
  <si>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</si>
  <si>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</si>
  <si>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</si>
  <si>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</si>
  <si>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</si>
  <si>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</si>
  <si>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</si>
  <si>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</si>
  <si>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</si>
  <si>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</si>
  <si>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</si>
  <si>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</si>
  <si>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</si>
  <si>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</si>
  <si>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</si>
  <si>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</si>
  <si>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</si>
  <si>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</si>
  <si>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</si>
  <si>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</si>
  <si>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</si>
  <si>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</si>
  <si>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</si>
  <si>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</si>
  <si>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</si>
  <si>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</si>
  <si>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</si>
  <si>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</si>
  <si>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</si>
  <si>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</si>
  <si>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</si>
  <si>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</si>
  <si>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</si>
  <si>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</si>
  <si>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</si>
  <si>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</si>
  <si>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</si>
  <si>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</si>
  <si>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</si>
  <si>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</si>
  <si>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</si>
  <si>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</si>
  <si>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</si>
  <si>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</si>
  <si>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</si>
  <si>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</si>
  <si>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</si>
  <si>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</si>
  <si>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</si>
  <si>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</si>
  <si>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</si>
  <si>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</si>
  <si>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</si>
  <si>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</si>
  <si>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</si>
  <si>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</si>
  <si>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</si>
  <si>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</si>
  <si>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</si>
  <si>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</si>
  <si>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</si>
  <si>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</si>
  <si>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</si>
  <si>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</si>
  <si>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</si>
  <si>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</si>
  <si>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</si>
  <si>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</si>
  <si>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</si>
  <si>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</si>
  <si>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</si>
  <si>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</si>
  <si>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</si>
  <si>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</si>
  <si>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</si>
  <si>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</si>
  <si>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</si>
  <si>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</si>
  <si>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</si>
  <si>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</si>
  <si>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</si>
  <si>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</si>
  <si>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</si>
  <si>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</si>
  <si>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</si>
  <si>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</si>
  <si>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</si>
  <si>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</si>
  <si>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</si>
  <si>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</si>
  <si>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</si>
  <si>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</si>
  <si>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</si>
  <si>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</si>
  <si>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</si>
  <si>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</si>
  <si>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</si>
  <si>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</si>
  <si>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</si>
  <si>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</si>
  <si>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</si>
  <si>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</si>
  <si>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</si>
  <si>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</si>
  <si>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</si>
  <si>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</si>
  <si>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</si>
  <si>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</si>
  <si>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</si>
  <si>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</si>
  <si>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</si>
  <si>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</si>
  <si>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</si>
  <si>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</si>
  <si>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</si>
  <si>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</si>
  <si>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</si>
  <si>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</si>
  <si>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</si>
  <si>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</si>
  <si>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</si>
  <si>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</si>
  <si>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</si>
  <si>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</si>
  <si>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</si>
  <si>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</si>
  <si>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</si>
  <si>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</si>
  <si>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</si>
  <si>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</si>
  <si>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</si>
  <si>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</si>
  <si>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</si>
  <si>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</si>
  <si>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</si>
  <si>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</si>
  <si>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</si>
  <si>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</si>
  <si>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</si>
  <si>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</si>
  <si>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</si>
  <si>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</si>
  <si>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</si>
  <si>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</si>
  <si>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</si>
  <si>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</si>
  <si>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</si>
  <si>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</si>
  <si>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</si>
  <si>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</si>
  <si>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</si>
  <si>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</si>
  <si>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</si>
  <si>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</si>
  <si>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</si>
  <si>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</si>
  <si>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</si>
  <si>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</si>
  <si>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</si>
  <si>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</si>
  <si>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</si>
  <si>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</si>
  <si>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</si>
  <si>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</si>
  <si>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</si>
  <si>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</si>
  <si>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</si>
  <si>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</si>
  <si>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</si>
  <si>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</si>
  <si>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</si>
  <si>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</si>
  <si>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</si>
  <si>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</si>
  <si>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</si>
  <si>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</si>
  <si>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</si>
  <si>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</si>
  <si>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</si>
  <si>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</si>
  <si>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</si>
  <si>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</si>
  <si>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</si>
  <si>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</si>
  <si>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</si>
  <si>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</si>
  <si>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</si>
  <si>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</si>
  <si>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</si>
  <si>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</si>
  <si>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</si>
  <si>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</si>
  <si>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</si>
  <si>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</si>
  <si>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</si>
  <si>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</si>
  <si>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</si>
  <si>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</si>
  <si>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</si>
  <si>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</si>
  <si>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</si>
  <si>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</si>
  <si>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</si>
  <si>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</si>
  <si>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</si>
  <si>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</si>
  <si>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</si>
  <si>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</si>
  <si>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</si>
  <si>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</si>
  <si>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</si>
  <si>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</si>
  <si>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</si>
  <si>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</si>
  <si>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</si>
  <si>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</si>
  <si>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</si>
  <si>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</si>
  <si>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</si>
  <si>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</si>
  <si>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</si>
  <si>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</si>
  <si>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</si>
  <si>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</si>
  <si>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</si>
  <si>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</si>
  <si>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</si>
  <si>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</si>
  <si>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</si>
  <si>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</si>
  <si>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</si>
  <si>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</si>
  <si>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</si>
  <si>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</si>
  <si>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</si>
  <si>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</si>
  <si>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</si>
  <si>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</si>
  <si>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</si>
  <si>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</si>
  <si>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</si>
  <si>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</si>
  <si>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</si>
  <si>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</si>
  <si>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</si>
  <si>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</si>
  <si>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</si>
  <si>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</si>
  <si>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</si>
  <si>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</si>
  <si>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</si>
  <si>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</si>
  <si>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</si>
  <si>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</si>
  <si>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</si>
  <si>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</si>
  <si>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</si>
  <si>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</si>
  <si>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</si>
  <si>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</si>
  <si>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</si>
  <si>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</si>
  <si>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</si>
  <si>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</si>
  <si>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</si>
  <si>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</si>
  <si>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</si>
  <si>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</si>
  <si>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</si>
  <si>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</si>
  <si>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</si>
  <si>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</si>
  <si>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</si>
  <si>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</si>
  <si>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</si>
  <si>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</si>
  <si>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</si>
  <si>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</si>
  <si>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</si>
  <si>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</si>
  <si>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</si>
  <si>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</si>
  <si>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</si>
  <si>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</si>
  <si>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</si>
  <si>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</si>
  <si>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</si>
  <si>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</si>
  <si>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</si>
  <si>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</si>
  <si>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</si>
  <si>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</si>
  <si>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</si>
  <si>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</si>
  <si>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</si>
  <si>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</si>
  <si>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</si>
  <si>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</si>
  <si>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</si>
  <si>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</si>
  <si>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</si>
  <si>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</si>
  <si>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</si>
  <si>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</si>
  <si>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</si>
  <si>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</si>
  <si>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</si>
  <si>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</si>
  <si>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</si>
  <si>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</si>
  <si>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</si>
  <si>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</si>
  <si>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</si>
  <si>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</si>
  <si>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</si>
  <si>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</si>
  <si>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</si>
  <si>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</si>
  <si>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</si>
  <si>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</si>
  <si>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</si>
  <si>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</si>
  <si>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</si>
  <si>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</si>
  <si>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</si>
  <si>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</si>
  <si>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</si>
  <si>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</si>
  <si>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</si>
  <si>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</si>
  <si>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</si>
  <si>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</si>
  <si>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</si>
  <si>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</si>
  <si>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</si>
  <si>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</si>
  <si>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</si>
  <si>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</si>
  <si>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</si>
  <si>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</si>
  <si>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</si>
  <si>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</si>
  <si>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</si>
  <si>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</si>
  <si>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</si>
  <si>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</si>
  <si>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</si>
  <si>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</si>
  <si>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</si>
  <si>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</si>
  <si>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</si>
  <si>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</si>
  <si>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</si>
  <si>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</si>
  <si>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</si>
  <si>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</si>
  <si>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</si>
  <si>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</si>
  <si>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</si>
  <si>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</si>
  <si>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</si>
  <si>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</si>
  <si>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</si>
  <si>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</si>
  <si>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</si>
  <si>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</si>
  <si>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</si>
  <si>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</si>
  <si>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</si>
  <si>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</si>
  <si>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</si>
  <si>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</si>
  <si>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</si>
  <si>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</si>
  <si>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</si>
  <si>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</si>
  <si>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</si>
  <si>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</si>
  <si>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</si>
  <si>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</si>
  <si>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</si>
  <si>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</si>
  <si>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</si>
  <si>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</si>
  <si>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</si>
  <si>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</si>
  <si>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</si>
  <si>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</si>
  <si>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</si>
  <si>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</si>
  <si>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</si>
  <si>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</si>
  <si>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</si>
  <si>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</si>
  <si>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</si>
  <si>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</si>
  <si>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</si>
  <si>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</si>
  <si>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</si>
  <si>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</si>
  <si>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</si>
  <si>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</si>
  <si>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</si>
  <si>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</si>
  <si>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</si>
  <si>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</si>
  <si>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</si>
  <si>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</si>
  <si>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</si>
  <si>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</si>
  <si>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</si>
  <si>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</si>
  <si>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</si>
  <si>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</si>
  <si>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</si>
  <si>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</si>
  <si>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</si>
  <si>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</si>
  <si>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</si>
  <si>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</si>
  <si>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</si>
  <si>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</si>
  <si>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</si>
  <si>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</si>
  <si>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</si>
  <si>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</si>
  <si>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</si>
  <si>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</si>
  <si>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</si>
  <si>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</si>
  <si>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</si>
  <si>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</si>
  <si>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</si>
  <si>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</si>
  <si>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</si>
  <si>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</si>
  <si>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</si>
  <si>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</si>
  <si>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</si>
  <si>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</si>
  <si>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</si>
  <si>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</si>
  <si>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</si>
  <si>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</si>
  <si>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</si>
  <si>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</si>
  <si>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</si>
  <si>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</si>
  <si>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</si>
  <si>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</si>
  <si>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</si>
  <si>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</si>
  <si>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</si>
  <si>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</si>
  <si>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</si>
  <si>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</si>
  <si>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</si>
  <si>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</si>
  <si>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</si>
  <si>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</si>
  <si>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</si>
  <si>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</si>
  <si>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</si>
  <si>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</si>
  <si>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</si>
  <si>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</si>
  <si>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</si>
  <si>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</si>
  <si>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</si>
  <si>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</si>
  <si>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</si>
  <si>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</si>
  <si>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</si>
  <si>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</si>
  <si>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</si>
  <si>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</si>
  <si>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</si>
  <si>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</si>
  <si>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</si>
  <si>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</si>
  <si>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</si>
  <si>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</si>
  <si>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</si>
  <si>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</si>
  <si>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</si>
  <si>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</si>
  <si>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</si>
  <si>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</si>
  <si>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</si>
  <si>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</si>
  <si>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</si>
  <si>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</si>
  <si>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</si>
  <si>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</si>
  <si>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</si>
  <si>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</si>
  <si>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</si>
  <si>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</si>
  <si>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</si>
  <si>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</si>
  <si>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</si>
  <si>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</si>
  <si>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</si>
  <si>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</si>
  <si>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</si>
  <si>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</si>
  <si>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</si>
  <si>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</si>
  <si>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</si>
  <si>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</si>
  <si>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</si>
  <si>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</si>
  <si>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</si>
  <si>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</si>
  <si>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</si>
  <si>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</si>
  <si>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</si>
  <si>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</si>
  <si>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</si>
  <si>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</si>
  <si>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</si>
  <si>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</si>
  <si>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</si>
  <si>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</si>
  <si>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</si>
  <si>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</si>
  <si>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</si>
  <si>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</si>
  <si>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</si>
  <si>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</si>
  <si>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</si>
  <si>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</si>
  <si>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</si>
  <si>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</si>
  <si>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</si>
  <si>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</si>
  <si>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</si>
  <si>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</si>
  <si>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</si>
  <si>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</si>
  <si>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</si>
  <si>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</si>
  <si>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</si>
  <si>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</si>
  <si>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</si>
  <si>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</si>
  <si>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</si>
  <si>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</si>
  <si>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</si>
  <si>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</si>
  <si>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</si>
  <si>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</si>
  <si>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</si>
  <si>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</si>
  <si>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</si>
  <si>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</si>
  <si>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</si>
  <si>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</si>
  <si>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</si>
  <si>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</si>
  <si>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</si>
  <si>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</si>
  <si>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</si>
  <si>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</si>
  <si>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</si>
  <si>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</si>
  <si>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</si>
  <si>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</si>
  <si>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</si>
  <si>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</si>
  <si>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</si>
  <si>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</si>
  <si>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</si>
  <si>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</si>
  <si>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</si>
  <si>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</si>
  <si>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</si>
  <si>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</si>
  <si>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</si>
  <si>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</si>
  <si>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</si>
  <si>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</si>
  <si>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</si>
  <si>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</si>
  <si>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</si>
  <si>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</si>
  <si>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</si>
  <si>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</si>
  <si>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</si>
  <si>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</si>
  <si>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</si>
  <si>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</si>
  <si>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</si>
  <si>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</si>
  <si>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</si>
  <si>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</si>
  <si>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</si>
  <si>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</si>
  <si>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</si>
  <si>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</si>
  <si>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</si>
  <si>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</si>
  <si>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</si>
  <si>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</si>
  <si>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</si>
  <si>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</si>
  <si>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</si>
  <si>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</si>
  <si>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</si>
  <si>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</si>
  <si>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</si>
  <si>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</si>
  <si>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</si>
  <si>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</si>
  <si>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</si>
  <si>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</si>
  <si>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</si>
  <si>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</si>
  <si>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</si>
  <si>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</si>
  <si>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</si>
  <si>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</si>
  <si>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</si>
  <si>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</si>
  <si>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</si>
  <si>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</si>
  <si>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</si>
  <si>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</si>
  <si>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</si>
  <si>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</si>
  <si>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</si>
  <si>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</si>
  <si>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</si>
  <si>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</si>
  <si>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</si>
  <si>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</si>
  <si>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</si>
  <si>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</si>
  <si>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</si>
  <si>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</si>
  <si>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</si>
  <si>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</si>
  <si>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</si>
  <si>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</si>
  <si>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</si>
  <si>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</si>
  <si>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</si>
  <si>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</si>
  <si>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</si>
  <si>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</si>
  <si>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</si>
  <si>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</si>
  <si>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</si>
  <si>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</si>
  <si>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</si>
  <si>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</si>
  <si>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</si>
  <si>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</si>
  <si>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</si>
  <si>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</si>
  <si>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</si>
  <si>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</si>
  <si>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</si>
  <si>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</si>
  <si>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</si>
  <si>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</si>
  <si>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</si>
  <si>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</si>
  <si>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</si>
  <si>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</si>
  <si>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</si>
  <si>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</si>
  <si>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</si>
  <si>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</si>
  <si>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</si>
  <si>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</si>
  <si>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</si>
  <si>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</si>
  <si>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</si>
  <si>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</si>
  <si>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</si>
  <si>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</si>
  <si>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</si>
  <si>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</si>
  <si>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</si>
  <si>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</si>
  <si>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</si>
  <si>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</si>
  <si>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</si>
  <si>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</si>
  <si>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</si>
  <si>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</si>
  <si>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</si>
  <si>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</si>
  <si>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</si>
  <si>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</si>
  <si>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</si>
  <si>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</si>
  <si>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</si>
  <si>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</si>
  <si>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</si>
  <si>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</si>
  <si>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</si>
  <si>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</si>
  <si>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</si>
  <si>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</si>
  <si>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</si>
  <si>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</si>
  <si>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</si>
  <si>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</si>
  <si>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</si>
  <si>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</si>
  <si>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</si>
  <si>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</si>
  <si>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</si>
  <si>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</si>
  <si>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</si>
  <si>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</si>
  <si>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</si>
  <si>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</si>
  <si>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</si>
  <si>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</si>
  <si>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</si>
  <si>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</si>
  <si>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</si>
  <si>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</si>
  <si>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</si>
  <si>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</si>
  <si>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</si>
  <si>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</si>
  <si>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</si>
  <si>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</si>
  <si>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</si>
  <si>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</si>
  <si>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</si>
  <si>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</si>
  <si>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</si>
  <si>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</si>
  <si>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</si>
  <si>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</si>
  <si>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</si>
  <si>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</si>
  <si>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</si>
  <si>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</si>
  <si>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</si>
  <si>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</si>
  <si>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</si>
  <si>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</si>
  <si>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</si>
  <si>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</si>
  <si>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</si>
  <si>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</si>
  <si>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</si>
  <si>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</si>
  <si>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</si>
  <si>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</si>
  <si>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</si>
  <si>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</si>
  <si>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</si>
  <si>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</si>
  <si>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</si>
  <si>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</si>
  <si>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</si>
  <si>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</si>
  <si>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</si>
  <si>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</si>
  <si>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</si>
  <si>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</si>
  <si>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</si>
  <si>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</si>
  <si>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</si>
  <si>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</si>
  <si>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</si>
  <si>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</si>
  <si>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</si>
  <si>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</si>
  <si>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</si>
  <si>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</si>
  <si>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</si>
  <si>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</si>
  <si>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</si>
  <si>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</si>
  <si>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</si>
  <si>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</si>
  <si>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</si>
  <si>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</si>
  <si>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</si>
  <si>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</si>
  <si>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</si>
  <si>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</si>
  <si>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</si>
  <si>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</si>
  <si>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</si>
  <si>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</si>
  <si>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</si>
  <si>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</si>
  <si>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</si>
  <si>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</si>
  <si>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</si>
  <si>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</si>
  <si>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</si>
  <si>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</si>
  <si>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</si>
  <si>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</si>
  <si>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</si>
  <si>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</si>
  <si>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</si>
  <si>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</si>
  <si>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</si>
  <si>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</si>
  <si>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</si>
  <si>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</si>
  <si>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</si>
  <si>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</si>
  <si>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</si>
  <si>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</si>
  <si>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</si>
  <si>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</si>
  <si>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</si>
  <si>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</si>
  <si>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</si>
  <si>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</si>
  <si>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</si>
  <si>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</si>
  <si>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</si>
  <si>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</si>
  <si>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</si>
  <si>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</si>
  <si>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</si>
  <si>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</si>
  <si>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</si>
  <si>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</si>
  <si>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</si>
  <si>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</si>
  <si>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</si>
  <si>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</si>
  <si>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</si>
  <si>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</si>
  <si>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</si>
  <si>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</si>
  <si>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</si>
  <si>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</si>
  <si>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</si>
  <si>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</si>
  <si>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</si>
  <si>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</si>
  <si>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</si>
  <si>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</si>
  <si>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</si>
  <si>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</si>
  <si>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</si>
  <si>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</si>
  <si>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</si>
  <si>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</si>
  <si>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</si>
  <si>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</si>
  <si>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</si>
  <si>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</si>
  <si>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</si>
  <si>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</si>
  <si>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</si>
  <si>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</si>
  <si>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</si>
  <si>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</si>
  <si>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</si>
  <si>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</si>
  <si>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</si>
  <si>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</si>
  <si>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</si>
  <si>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</si>
  <si>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</si>
  <si>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</si>
  <si>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</si>
  <si>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</si>
  <si>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</si>
  <si>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</si>
  <si>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</si>
  <si>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</si>
  <si>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</si>
  <si>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</si>
  <si>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</si>
  <si>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</si>
  <si>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</si>
  <si>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</si>
  <si>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</si>
  <si>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</si>
  <si>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</si>
  <si>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</si>
  <si>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</si>
  <si>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</si>
  <si>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</si>
  <si>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</si>
  <si>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</si>
  <si>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</si>
  <si>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</si>
  <si>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</si>
  <si>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</si>
  <si>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</si>
  <si>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</si>
  <si>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</si>
  <si>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</si>
  <si>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</si>
  <si>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</si>
  <si>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</si>
  <si>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</si>
  <si>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</si>
  <si>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</si>
  <si>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</si>
  <si>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</si>
  <si>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</si>
  <si>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</si>
  <si>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</si>
  <si>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</si>
  <si>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</si>
  <si>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</si>
  <si>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</si>
  <si>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</si>
  <si>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</si>
  <si>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</si>
  <si>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</si>
  <si>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</si>
  <si>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</si>
  <si>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</si>
  <si>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</si>
  <si>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</si>
  <si>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</si>
  <si>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</si>
  <si>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</si>
  <si>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</si>
  <si>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</si>
  <si>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</si>
  <si>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</si>
  <si>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</si>
  <si>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</si>
  <si>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</si>
  <si>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</si>
  <si>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</si>
  <si>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</si>
  <si>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</si>
  <si>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</si>
  <si>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</si>
  <si>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</si>
  <si>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</si>
  <si>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</si>
  <si>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</si>
  <si>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</si>
  <si>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</si>
  <si>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</si>
  <si>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</si>
  <si>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</si>
  <si>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</si>
  <si>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</si>
  <si>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</si>
  <si>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</si>
  <si>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</si>
  <si>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</si>
  <si>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</si>
  <si>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</si>
  <si>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</si>
  <si>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</si>
  <si>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</si>
  <si>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</si>
  <si>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</si>
  <si>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</si>
  <si>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</si>
  <si>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</si>
  <si>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</si>
  <si>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</si>
  <si>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</si>
  <si>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</si>
  <si>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</si>
  <si>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</si>
  <si>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</si>
  <si>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</si>
  <si>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</si>
  <si>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</si>
  <si>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</si>
  <si>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</si>
  <si>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</si>
  <si>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</si>
  <si>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</si>
  <si>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</si>
  <si>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</si>
  <si>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</si>
  <si>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</si>
  <si>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</si>
  <si>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</si>
  <si>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</si>
  <si>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</si>
  <si>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</si>
  <si>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</si>
  <si>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</si>
  <si>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</si>
  <si>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</si>
  <si>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</si>
  <si>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</si>
  <si>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</si>
  <si>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</si>
  <si>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</si>
  <si>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</si>
  <si>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</si>
  <si>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</si>
  <si>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</si>
  <si>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</si>
  <si>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</si>
  <si>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</si>
  <si>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</si>
  <si>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</si>
  <si>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</si>
  <si>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</si>
  <si>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</si>
  <si>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</si>
  <si>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</si>
  <si>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</si>
  <si>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</si>
  <si>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</si>
  <si>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</si>
  <si>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</si>
  <si>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</si>
  <si>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</si>
  <si>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</si>
  <si>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</si>
  <si>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</si>
  <si>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</si>
  <si>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</si>
  <si>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</si>
  <si>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</si>
  <si>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</si>
  <si>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</si>
  <si>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</si>
  <si>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</si>
  <si>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</si>
  <si>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</si>
  <si>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</si>
  <si>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</si>
  <si>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</si>
  <si>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</si>
  <si>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</si>
  <si>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</si>
  <si>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</si>
  <si>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</si>
  <si>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</si>
  <si>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</si>
  <si>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</si>
  <si>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</si>
  <si>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</si>
  <si>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</si>
  <si>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</si>
  <si>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</si>
  <si>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</si>
  <si>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</si>
  <si>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</si>
  <si>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</si>
  <si>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</si>
  <si>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</si>
  <si>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</si>
  <si>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</si>
  <si>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</si>
  <si>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</si>
  <si>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</si>
  <si>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</si>
  <si>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</si>
  <si>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</si>
  <si>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</si>
  <si>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</si>
  <si>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</si>
  <si>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</si>
  <si>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</si>
  <si>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</si>
  <si>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</si>
  <si>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</si>
  <si>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</si>
  <si>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</si>
  <si>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</si>
  <si>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</si>
  <si>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</si>
  <si>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</si>
  <si>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</si>
  <si>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</si>
  <si>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</si>
  <si>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</si>
  <si>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</si>
  <si>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</si>
  <si>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</si>
  <si>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</si>
  <si>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</si>
  <si>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</si>
  <si>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</si>
  <si>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</si>
  <si>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</si>
  <si>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</si>
  <si>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</si>
  <si>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</si>
  <si>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</si>
  <si>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</si>
  <si>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</si>
  <si>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</si>
  <si>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</si>
  <si>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</si>
  <si>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</si>
  <si>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</si>
  <si>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</si>
  <si>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</si>
  <si>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</si>
  <si>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</si>
  <si>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</si>
  <si>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</si>
  <si>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</si>
  <si>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</si>
  <si>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</si>
  <si>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</si>
  <si>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</si>
  <si>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</si>
  <si>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</si>
  <si>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</si>
  <si>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</si>
  <si>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</si>
  <si>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</si>
  <si>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</si>
  <si>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</si>
  <si>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</si>
  <si>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</si>
  <si>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</si>
  <si>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</si>
  <si>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</si>
  <si>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</si>
  <si>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</si>
  <si>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</si>
  <si>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</si>
  <si>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</si>
  <si>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</si>
  <si>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</si>
  <si>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</si>
  <si>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</si>
  <si>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</si>
  <si>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</si>
  <si>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</si>
  <si>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</si>
  <si>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</si>
  <si>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</si>
  <si>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</si>
  <si>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</si>
  <si>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</si>
  <si>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</si>
  <si>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</si>
  <si>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</si>
  <si>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</si>
  <si>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</si>
  <si>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</si>
  <si>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</si>
  <si>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</si>
  <si>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</si>
  <si>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</si>
  <si>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</si>
  <si>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</si>
  <si>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</si>
  <si>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</si>
  <si>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</si>
  <si>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</si>
  <si>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</si>
  <si>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</si>
  <si>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</si>
  <si>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</si>
  <si>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</si>
  <si>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</si>
  <si>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</si>
  <si>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</si>
  <si>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</si>
  <si>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</si>
  <si>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</si>
  <si>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</si>
  <si>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</si>
  <si>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</si>
  <si>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</si>
  <si>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</si>
  <si>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</si>
  <si>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</si>
  <si>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</si>
  <si>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</si>
  <si>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</si>
  <si>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</si>
  <si>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</si>
  <si>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</si>
  <si>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</si>
  <si>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</si>
  <si>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</si>
  <si>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</si>
  <si>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</si>
  <si>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</si>
  <si>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</si>
  <si>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</si>
  <si>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</si>
  <si>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</si>
  <si>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</si>
  <si>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</si>
  <si>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</si>
  <si>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</si>
  <si>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</si>
  <si>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</si>
  <si>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</si>
  <si>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</si>
  <si>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</si>
  <si>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</si>
  <si>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</si>
  <si>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</si>
  <si>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</si>
  <si>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</si>
  <si>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</si>
  <si>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</si>
  <si>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</si>
  <si>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</si>
  <si>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</si>
  <si>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</si>
  <si>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</si>
  <si>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</si>
  <si>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</si>
  <si>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</si>
  <si>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</si>
  <si>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</si>
  <si>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</si>
  <si>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</si>
  <si>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</si>
  <si>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</si>
  <si>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</si>
  <si>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</si>
  <si>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</si>
  <si>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</si>
  <si>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</si>
  <si>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</si>
  <si>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</si>
  <si>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</si>
  <si>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</si>
  <si>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</si>
  <si>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</si>
  <si>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</si>
  <si>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</si>
  <si>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</si>
  <si>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</si>
  <si>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</si>
  <si>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</si>
  <si>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</si>
  <si>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</si>
  <si>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</si>
  <si>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</si>
  <si>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</si>
  <si>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</si>
  <si>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</si>
  <si>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</si>
  <si>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</si>
  <si>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</si>
  <si>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</si>
  <si>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</si>
  <si>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</si>
  <si>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</si>
  <si>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</si>
  <si>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</si>
  <si>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</si>
  <si>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</si>
  <si>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</si>
  <si>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</si>
  <si>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</si>
  <si>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</si>
  <si>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</si>
  <si>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</si>
  <si>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</si>
  <si>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</si>
  <si>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</si>
  <si>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</si>
  <si>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</si>
  <si>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</si>
  <si>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</si>
  <si>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</si>
  <si>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</si>
  <si>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</si>
  <si>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</si>
  <si>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</si>
  <si>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</si>
  <si>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</si>
  <si>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</si>
  <si>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</si>
  <si>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</si>
  <si>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</si>
  <si>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</si>
  <si>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</si>
  <si>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</si>
  <si>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</si>
  <si>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</si>
  <si>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</si>
  <si>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</si>
  <si>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</si>
  <si>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</si>
  <si>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</si>
  <si>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</si>
  <si>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</si>
  <si>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</si>
  <si>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</si>
  <si>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</si>
  <si>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</si>
  <si>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</si>
  <si>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</si>
  <si>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</si>
  <si>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</si>
  <si>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</si>
  <si>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</si>
  <si>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</si>
  <si>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</si>
  <si>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</si>
  <si>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</si>
  <si>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</si>
  <si>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</si>
  <si>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</si>
  <si>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</si>
  <si>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</si>
  <si>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</si>
  <si>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</si>
  <si>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</si>
  <si>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</si>
  <si>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</si>
  <si>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</si>
  <si>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</si>
  <si>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</si>
  <si>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</si>
  <si>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</si>
  <si>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</si>
  <si>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</si>
  <si>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</si>
  <si>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</si>
  <si>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</si>
  <si>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</si>
  <si>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</si>
  <si>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</si>
  <si>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</si>
  <si>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</si>
  <si>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</si>
  <si>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</si>
  <si>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</si>
  <si>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</si>
  <si>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</si>
  <si>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</si>
  <si>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</si>
  <si>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</si>
  <si>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</si>
  <si>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</si>
  <si>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</si>
  <si>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</si>
  <si>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</si>
  <si>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</si>
  <si>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</si>
  <si>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</si>
  <si>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</si>
  <si>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</si>
  <si>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</si>
  <si>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</si>
  <si>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</si>
  <si>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</si>
  <si>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</si>
  <si>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</si>
  <si>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</si>
  <si>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</si>
  <si>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</si>
  <si>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</si>
  <si>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</si>
  <si>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</si>
  <si>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</si>
  <si>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</si>
  <si>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</si>
  <si>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</si>
  <si>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</si>
  <si>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</si>
  <si>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</si>
  <si>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</si>
  <si>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</si>
  <si>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</si>
  <si>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</si>
  <si>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</si>
  <si>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</si>
  <si>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</si>
  <si>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</si>
  <si>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</si>
  <si>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</si>
  <si>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</si>
  <si>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</si>
  <si>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</si>
  <si>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</si>
  <si>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</si>
  <si>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</si>
  <si>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</si>
  <si>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</si>
  <si>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</si>
  <si>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</si>
  <si>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</si>
  <si>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</si>
  <si>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</si>
  <si>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</si>
  <si>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</si>
  <si>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</si>
  <si>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</si>
  <si>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</si>
  <si>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</si>
  <si>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</si>
  <si>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</si>
  <si>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</si>
  <si>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</si>
  <si>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</si>
  <si>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</si>
  <si>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</si>
  <si>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</si>
  <si>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</si>
  <si>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</si>
  <si>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</si>
  <si>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</si>
  <si>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</si>
  <si>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</si>
  <si>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</si>
  <si>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</si>
  <si>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</si>
  <si>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</si>
  <si>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</si>
  <si>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</si>
  <si>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</si>
  <si>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</si>
  <si>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</si>
  <si>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</si>
  <si>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</si>
  <si>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</si>
  <si>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</si>
  <si>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</si>
  <si>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</si>
  <si>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</si>
  <si>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</si>
  <si>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</si>
  <si>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</si>
  <si>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</si>
  <si>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</si>
  <si>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</si>
  <si>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</si>
  <si>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</si>
  <si>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</si>
  <si>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</si>
  <si>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</si>
  <si>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</si>
  <si>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</si>
  <si>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</si>
  <si>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</si>
  <si>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</si>
  <si>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</si>
  <si>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</si>
  <si>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</si>
  <si>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</si>
  <si>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</si>
  <si>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</si>
  <si>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</si>
  <si>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</si>
  <si>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</si>
  <si>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</si>
  <si>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</si>
  <si>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</si>
  <si>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</si>
  <si>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</si>
  <si>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</si>
  <si>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</si>
  <si>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</si>
  <si>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</si>
  <si>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</si>
  <si>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</si>
  <si>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</si>
  <si>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</si>
  <si>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</si>
  <si>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</si>
  <si>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</si>
  <si>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</si>
  <si>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</si>
  <si>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</si>
  <si>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</si>
  <si>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</si>
  <si>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</si>
  <si>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</si>
  <si>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</si>
  <si>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</si>
  <si>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</si>
  <si>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</si>
  <si>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</si>
  <si>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</si>
  <si>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</si>
  <si>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</si>
  <si>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</si>
  <si>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</si>
  <si>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</si>
  <si>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</si>
  <si>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</si>
  <si>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</si>
  <si>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</si>
  <si>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</si>
  <si>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</si>
  <si>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</si>
  <si>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</si>
  <si>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</si>
  <si>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</si>
  <si>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</si>
  <si>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</si>
  <si>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</si>
  <si>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</si>
  <si>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</si>
  <si>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</si>
  <si>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</si>
  <si>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</si>
  <si>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</si>
  <si>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</si>
  <si>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</si>
  <si>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</si>
  <si>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</si>
  <si>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</si>
  <si>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</si>
  <si>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</si>
  <si>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</si>
  <si>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</si>
  <si>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</si>
  <si>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</si>
  <si>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</si>
  <si>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</si>
  <si>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</si>
  <si>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</si>
  <si>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</si>
  <si>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</si>
  <si>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</si>
  <si>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</si>
  <si>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</si>
  <si>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</si>
  <si>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</si>
  <si>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</si>
  <si>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</si>
  <si>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</si>
  <si>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</si>
  <si>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</si>
  <si>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</si>
  <si>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</si>
  <si>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</si>
  <si>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</si>
  <si>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</si>
  <si>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</si>
  <si>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</si>
  <si>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</si>
  <si>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</si>
  <si>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</si>
  <si>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</si>
  <si>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</si>
  <si>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</si>
  <si>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</si>
  <si>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</si>
  <si>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</si>
  <si>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</si>
  <si>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</si>
  <si>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</si>
  <si>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</si>
  <si>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</si>
  <si>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</si>
  <si>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</si>
  <si>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</si>
  <si>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</si>
  <si>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</si>
  <si>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</si>
  <si>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</si>
  <si>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</si>
  <si>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</si>
  <si>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</si>
  <si>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</si>
  <si>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</si>
  <si>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</si>
  <si>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</si>
  <si>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</si>
  <si>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</si>
  <si>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</si>
  <si>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</si>
  <si>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</si>
  <si>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</si>
  <si>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</si>
  <si>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</si>
  <si>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</si>
  <si>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</si>
  <si>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</si>
  <si>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</si>
  <si>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</si>
  <si>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</si>
  <si>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</si>
  <si>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</si>
  <si>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</si>
  <si>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</si>
  <si>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</si>
  <si>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</si>
  <si>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</si>
  <si>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</si>
  <si>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</si>
  <si>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</si>
  <si>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</si>
  <si>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</si>
  <si>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</si>
  <si>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</si>
  <si>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</si>
  <si>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</si>
  <si>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</si>
  <si>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</si>
  <si>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</si>
  <si>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</si>
  <si>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</si>
  <si>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</si>
  <si>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</si>
  <si>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</si>
  <si>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</si>
  <si>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</si>
  <si>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</si>
  <si>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</si>
  <si>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</si>
  <si>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</si>
  <si>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</si>
  <si>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</si>
  <si>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</si>
  <si>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</si>
  <si>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</si>
  <si>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</si>
  <si>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</si>
  <si>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</si>
  <si>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</si>
  <si>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</si>
  <si>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</si>
  <si>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</si>
  <si>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</si>
  <si>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</si>
  <si>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</si>
  <si>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</si>
  <si>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</si>
  <si>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</si>
  <si>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</si>
  <si>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</si>
  <si>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</si>
  <si>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</si>
  <si>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</si>
  <si>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</si>
  <si>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</si>
  <si>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</si>
  <si>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</si>
  <si>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</si>
  <si>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</si>
  <si>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</si>
  <si>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</si>
  <si>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</si>
  <si>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</si>
  <si>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</si>
  <si>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</si>
  <si>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</si>
  <si>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</si>
  <si>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</si>
  <si>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</si>
  <si>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</si>
  <si>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</si>
  <si>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</si>
  <si>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</si>
  <si>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</si>
  <si>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</si>
  <si>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</si>
  <si>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</si>
  <si>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</si>
  <si>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</si>
  <si>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</si>
  <si>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</si>
  <si>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</si>
  <si>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</si>
  <si>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</si>
  <si>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</si>
  <si>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</si>
  <si>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</si>
  <si>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</si>
  <si>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</si>
  <si>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</si>
  <si>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</si>
  <si>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</si>
  <si>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</si>
  <si>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</si>
  <si>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</si>
  <si>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</si>
  <si>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</si>
  <si>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</si>
  <si>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</si>
  <si>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</si>
  <si>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</si>
  <si>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</si>
  <si>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</si>
  <si>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</si>
  <si>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</si>
  <si>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</si>
  <si>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</si>
  <si>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</si>
  <si>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</si>
  <si>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</si>
  <si>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</si>
  <si>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</si>
  <si>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</si>
  <si>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</si>
  <si>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</si>
  <si>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</si>
  <si>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</si>
  <si>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</si>
  <si>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</si>
  <si>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</si>
  <si>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</si>
  <si>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</si>
  <si>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</si>
  <si>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</si>
  <si>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</si>
  <si>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</si>
  <si>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</si>
  <si>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</si>
  <si>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</si>
  <si>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</si>
  <si>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</si>
  <si>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</si>
  <si>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</si>
  <si>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</si>
  <si>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</si>
  <si>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</si>
  <si>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</si>
  <si>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</si>
  <si>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</si>
  <si>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</si>
  <si>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</si>
  <si>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</si>
  <si>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</si>
  <si>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</si>
  <si>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</si>
  <si>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</si>
  <si>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</si>
  <si>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</si>
  <si>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</si>
  <si>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</si>
  <si>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</si>
  <si>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</si>
  <si>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</si>
  <si>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</si>
  <si>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</si>
  <si>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</si>
  <si>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</si>
  <si>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</si>
  <si>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</si>
  <si>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</si>
  <si>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</si>
  <si>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</si>
  <si>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</si>
  <si>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</si>
  <si>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</si>
  <si>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</si>
  <si>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</si>
  <si>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</si>
  <si>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</si>
  <si>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</si>
  <si>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</si>
  <si>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</si>
  <si>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</si>
  <si>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</si>
  <si>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</si>
  <si>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</si>
  <si>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</si>
  <si>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</si>
  <si>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</si>
  <si>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</si>
  <si>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</si>
  <si>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</si>
  <si>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</si>
  <si>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</si>
  <si>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</si>
  <si>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</si>
  <si>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</si>
  <si>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</si>
  <si>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</si>
  <si>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</si>
  <si>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</si>
  <si>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</si>
  <si>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</si>
  <si>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</si>
  <si>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</si>
  <si>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</si>
  <si>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</si>
  <si>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</si>
  <si>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</si>
  <si>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</si>
  <si>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</si>
  <si>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</si>
  <si>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</si>
  <si>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</si>
  <si>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</si>
  <si>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</si>
  <si>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</si>
  <si>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</si>
  <si>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</si>
  <si>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</si>
  <si>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</si>
  <si>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</si>
  <si>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</si>
  <si>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</si>
  <si>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</si>
  <si>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</si>
  <si>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</si>
  <si>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</si>
  <si>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</si>
  <si>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</si>
  <si>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</si>
  <si>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</si>
  <si>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</si>
  <si>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</si>
  <si>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</si>
  <si>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</si>
  <si>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</si>
  <si>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</si>
  <si>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</si>
  <si>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</si>
  <si>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</si>
  <si>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</si>
  <si>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</si>
  <si>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</si>
  <si>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</si>
  <si>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</si>
  <si>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</si>
  <si>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</si>
  <si>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</si>
  <si>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</si>
  <si>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</si>
  <si>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</si>
  <si>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</si>
  <si>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</si>
  <si>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</si>
  <si>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</si>
  <si>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</si>
  <si>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</si>
  <si>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</si>
  <si>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</si>
  <si>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</si>
  <si>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</si>
  <si>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</si>
  <si>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</si>
  <si>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</si>
  <si>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</si>
  <si>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</si>
  <si>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</si>
  <si>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</si>
  <si>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</si>
  <si>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</si>
  <si>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</si>
  <si>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</si>
  <si>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</si>
  <si>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</si>
  <si>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</si>
  <si>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</si>
  <si>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</si>
  <si>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</si>
  <si>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</si>
  <si>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</si>
  <si>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</si>
  <si>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</si>
  <si>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</si>
  <si>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</si>
  <si>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</si>
  <si>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</si>
  <si>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</si>
  <si>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</si>
  <si>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</si>
  <si>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</si>
  <si>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</si>
  <si>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</si>
  <si>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</si>
  <si>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</si>
  <si>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</si>
  <si>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</si>
  <si>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</si>
  <si>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</si>
  <si>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</si>
  <si>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</si>
  <si>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</si>
  <si>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</si>
  <si>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</si>
  <si>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</si>
  <si>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</si>
  <si>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</si>
  <si>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</si>
  <si>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</si>
  <si>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</si>
  <si>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</si>
  <si>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</si>
  <si>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</si>
  <si>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</si>
  <si>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</si>
  <si>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</si>
  <si>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</si>
  <si>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</si>
  <si>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</si>
  <si>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</si>
  <si>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</si>
  <si>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</si>
  <si>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</si>
  <si>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</si>
  <si>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</si>
  <si>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</si>
  <si>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</si>
  <si>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</si>
  <si>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</si>
  <si>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</si>
  <si>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</si>
  <si>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</si>
  <si>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</si>
  <si>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</si>
  <si>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</si>
  <si>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</si>
  <si>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</si>
  <si>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</si>
  <si>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</si>
  <si>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</si>
  <si>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</si>
  <si>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</si>
  <si>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</si>
  <si>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</si>
  <si>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</si>
  <si>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</si>
  <si>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</si>
  <si>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</si>
  <si>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</si>
  <si>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</si>
  <si>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</si>
  <si>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</si>
  <si>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</si>
  <si>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</si>
  <si>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</si>
  <si>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</si>
  <si>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</si>
  <si>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</si>
  <si>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</si>
  <si>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</si>
  <si>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</si>
  <si>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</si>
  <si>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</si>
  <si>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</si>
  <si>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</si>
  <si>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</si>
  <si>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</si>
  <si>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</si>
  <si>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</si>
  <si>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</si>
  <si>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</si>
  <si>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</si>
  <si>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</si>
  <si>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</si>
  <si>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</si>
  <si>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</si>
  <si>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</si>
  <si>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</si>
  <si>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</si>
  <si>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</si>
  <si>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</si>
  <si>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</si>
  <si>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</si>
  <si>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</si>
  <si>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</si>
  <si>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</si>
  <si>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</si>
  <si>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</si>
  <si>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</si>
  <si>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</si>
  <si>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</si>
  <si>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</si>
  <si>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</si>
  <si>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</si>
  <si>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</si>
  <si>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</si>
  <si>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</si>
  <si>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</si>
  <si>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</si>
  <si>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</si>
  <si>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</si>
  <si>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</si>
  <si>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</si>
  <si>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</si>
  <si>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</si>
  <si>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</si>
  <si>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</si>
  <si>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</si>
  <si>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</si>
  <si>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</si>
  <si>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</si>
  <si>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</si>
  <si>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</si>
  <si>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</si>
  <si>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</si>
  <si>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</si>
  <si>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</si>
  <si>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</si>
  <si>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</si>
  <si>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</si>
  <si>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</si>
  <si>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</si>
  <si>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</si>
  <si>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</si>
  <si>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</si>
  <si>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</si>
  <si>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</si>
  <si>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</si>
  <si>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</si>
  <si>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</si>
  <si>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</si>
  <si>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</si>
  <si>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</si>
  <si>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</si>
  <si>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</si>
  <si>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</si>
  <si>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</si>
  <si>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</si>
  <si>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</si>
  <si>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</si>
  <si>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</si>
  <si>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</si>
  <si>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</si>
  <si>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</si>
  <si>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</si>
  <si>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</si>
  <si>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</si>
  <si>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</si>
  <si>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</si>
  <si>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</si>
  <si>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</si>
  <si>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</si>
  <si>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</si>
  <si>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</si>
  <si>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</si>
  <si>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</si>
  <si>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</si>
  <si>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</si>
  <si>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</si>
  <si>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</si>
  <si>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</si>
  <si>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</si>
  <si>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</si>
  <si>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</si>
  <si>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</si>
  <si>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</si>
  <si>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</si>
  <si>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</si>
  <si>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</si>
  <si>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</si>
  <si>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</si>
  <si>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</si>
  <si>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</si>
  <si>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</si>
  <si>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</si>
  <si>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</si>
  <si>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</si>
  <si>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</si>
  <si>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</si>
  <si>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</si>
  <si>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</si>
  <si>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</si>
  <si>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</si>
  <si>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</si>
  <si>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</si>
  <si>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</si>
  <si>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</si>
  <si>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</si>
  <si>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</si>
  <si>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</si>
  <si>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</si>
  <si>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</si>
  <si>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</si>
  <si>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</si>
  <si>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</si>
  <si>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</si>
  <si>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</si>
  <si>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</si>
  <si>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</si>
  <si>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</si>
  <si>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</si>
  <si>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</si>
  <si>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</si>
  <si>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</si>
  <si>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</si>
  <si>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</si>
  <si>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</si>
  <si>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</si>
  <si>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</si>
  <si>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</si>
  <si>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</si>
  <si>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</si>
  <si>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</si>
  <si>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</si>
  <si>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</si>
  <si>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</si>
  <si>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</si>
  <si>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</si>
  <si>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</si>
  <si>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</si>
  <si>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</si>
  <si>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</si>
  <si>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</si>
  <si>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</si>
  <si>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</si>
  <si>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</si>
  <si>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</si>
  <si>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</si>
  <si>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</si>
  <si>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</si>
  <si>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</si>
  <si>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</si>
  <si>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</si>
  <si>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</si>
  <si>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</si>
  <si>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</si>
  <si>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</si>
  <si>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</si>
  <si>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</si>
  <si>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</si>
  <si>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</si>
  <si>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</si>
  <si>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</si>
  <si>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</si>
  <si>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</si>
  <si>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</si>
  <si>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</si>
  <si>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</si>
  <si>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</si>
  <si>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</si>
  <si>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</si>
  <si>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</si>
  <si>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</si>
  <si>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</si>
  <si>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</si>
  <si>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</si>
  <si>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</si>
  <si>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</si>
  <si>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</si>
  <si>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</si>
  <si>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</si>
  <si>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</si>
  <si>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</si>
  <si>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</si>
  <si>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</si>
  <si>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</si>
  <si>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</si>
  <si>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</si>
  <si>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</si>
  <si>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</si>
  <si>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</si>
  <si>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</si>
  <si>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</si>
  <si>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</si>
  <si>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</si>
  <si>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</si>
  <si>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</si>
  <si>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</si>
  <si>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</si>
  <si>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</si>
  <si>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</si>
  <si>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</si>
  <si>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</si>
  <si>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</si>
  <si>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</si>
  <si>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</si>
  <si>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</si>
  <si>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</si>
  <si>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</si>
  <si>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</si>
  <si>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</si>
  <si>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</si>
  <si>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</si>
  <si>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</si>
  <si>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</si>
  <si>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</si>
  <si>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</si>
  <si>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</si>
  <si>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</si>
  <si>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</si>
  <si>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</si>
  <si>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</si>
  <si>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</si>
  <si>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</si>
  <si>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</si>
  <si>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</si>
  <si>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</si>
  <si>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</si>
  <si>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</si>
  <si>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</si>
  <si>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</si>
  <si>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</si>
  <si>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</si>
  <si>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</si>
  <si>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</si>
  <si>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</si>
  <si>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</si>
  <si>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</si>
  <si>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</si>
  <si>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</si>
  <si>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</si>
  <si>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</si>
  <si>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</si>
  <si>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</si>
  <si>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</si>
  <si>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</si>
  <si>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</si>
  <si>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</si>
  <si>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</si>
  <si>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</si>
  <si>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</si>
  <si>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</si>
  <si>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</si>
  <si>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</si>
  <si>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</si>
  <si>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</si>
  <si>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</si>
  <si>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</si>
  <si>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</si>
  <si>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</si>
  <si>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</si>
  <si>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</si>
  <si>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</si>
  <si>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</si>
  <si>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</si>
  <si>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</si>
  <si>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</si>
  <si>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</si>
  <si>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</si>
  <si>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</si>
  <si>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</si>
  <si>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</si>
  <si>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</si>
  <si>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</si>
  <si>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</si>
  <si>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</si>
  <si>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</si>
  <si>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</si>
  <si>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</si>
  <si>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</si>
  <si>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</si>
  <si>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</si>
  <si>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</si>
  <si>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</si>
  <si>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</si>
  <si>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</si>
  <si>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</si>
  <si>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</si>
  <si>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</si>
  <si>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</si>
  <si>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</si>
  <si>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</si>
  <si>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</si>
  <si>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</si>
  <si>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</si>
  <si>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</si>
  <si>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</si>
  <si>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</si>
  <si>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</si>
  <si>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</si>
  <si>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</si>
  <si>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</si>
  <si>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</si>
  <si>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</si>
  <si>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</si>
  <si>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</si>
  <si>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</si>
  <si>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</si>
  <si>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</si>
  <si>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</si>
  <si>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</si>
  <si>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</si>
  <si>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</si>
  <si>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</si>
  <si>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</si>
  <si>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</si>
  <si>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</si>
  <si>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</si>
  <si>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</si>
  <si>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</si>
  <si>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</si>
  <si>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</si>
  <si>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</si>
  <si>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</si>
  <si>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</si>
  <si>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</si>
  <si>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</si>
  <si>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</si>
  <si>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</si>
  <si>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</si>
  <si>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</si>
  <si>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</si>
  <si>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</si>
  <si>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</si>
  <si>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</si>
  <si>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</si>
  <si>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</si>
  <si>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</si>
  <si>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</si>
  <si>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</si>
  <si>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</si>
  <si>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</si>
  <si>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</si>
  <si>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</si>
  <si>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</si>
  <si>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</si>
  <si>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</si>
  <si>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</si>
  <si>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</si>
  <si>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</si>
  <si>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</si>
  <si>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</si>
  <si>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</si>
  <si>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</si>
  <si>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</si>
  <si>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</si>
  <si>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</si>
  <si>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</si>
  <si>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</si>
  <si>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</si>
  <si>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</si>
  <si>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</si>
  <si>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</si>
  <si>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</si>
  <si>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</si>
  <si>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</si>
  <si>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</si>
  <si>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</si>
  <si>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</si>
  <si>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</si>
  <si>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</si>
  <si>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</si>
  <si>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</si>
  <si>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</si>
  <si>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</si>
  <si>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</si>
  <si>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</si>
  <si>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</si>
  <si>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</si>
  <si>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</si>
  <si>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</si>
  <si>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</si>
  <si>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</si>
  <si>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</si>
  <si>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</si>
  <si>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</si>
  <si>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</si>
  <si>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</si>
  <si>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</si>
  <si>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</si>
  <si>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</si>
  <si>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</si>
  <si>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</si>
  <si>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</si>
  <si>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</si>
  <si>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</si>
  <si>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</si>
  <si>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</si>
  <si>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</si>
  <si>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</si>
  <si>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</si>
  <si>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</si>
  <si>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</si>
  <si>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</si>
  <si>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</si>
  <si>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</si>
  <si>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</si>
  <si>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</si>
  <si>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</si>
  <si>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</si>
  <si>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</si>
  <si>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</si>
  <si>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</si>
  <si>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</si>
  <si>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</si>
  <si>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</si>
  <si>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</si>
  <si>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</si>
  <si>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</si>
  <si>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</si>
  <si>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</si>
  <si>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</si>
  <si>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</si>
  <si>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</si>
  <si>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</si>
  <si>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</si>
  <si>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</si>
  <si>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</si>
  <si>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</si>
  <si>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</si>
  <si>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</si>
  <si>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</si>
  <si>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</si>
  <si>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</si>
  <si>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</si>
  <si>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</si>
  <si>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</si>
  <si>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</si>
  <si>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</si>
  <si>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</si>
  <si>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</si>
  <si>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</si>
  <si>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</si>
  <si>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</si>
  <si>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</si>
  <si>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</si>
  <si>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</si>
  <si>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</si>
  <si>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</si>
  <si>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</si>
  <si>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</si>
  <si>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</si>
  <si>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</si>
  <si>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</si>
  <si>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</si>
  <si>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</si>
  <si>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</si>
  <si>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</si>
  <si>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</si>
  <si>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</si>
  <si>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</si>
  <si>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</si>
  <si>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</si>
  <si>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</si>
  <si>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</si>
  <si>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</si>
  <si>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</si>
  <si>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</si>
  <si>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</si>
  <si>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</si>
  <si>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</si>
  <si>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</si>
  <si>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</si>
  <si>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</si>
  <si>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</si>
  <si>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</si>
  <si>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</si>
  <si>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</si>
  <si>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</si>
  <si>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</si>
  <si>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</si>
  <si>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</si>
  <si>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</si>
  <si>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</si>
  <si>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</si>
  <si>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</si>
  <si>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</si>
  <si>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</si>
  <si>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</si>
  <si>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</si>
  <si>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</si>
  <si>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</si>
  <si>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</si>
  <si>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</si>
  <si>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</si>
  <si>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</si>
  <si>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</si>
  <si>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</si>
  <si>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</si>
  <si>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</si>
  <si>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</si>
  <si>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</si>
  <si>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</si>
  <si>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</si>
  <si>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</si>
  <si>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</si>
  <si>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</si>
  <si>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</si>
  <si>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</si>
  <si>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</si>
  <si>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</si>
  <si>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</si>
  <si>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</si>
  <si>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</si>
  <si>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</si>
  <si>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</si>
  <si>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</si>
  <si>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</si>
  <si>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</si>
  <si>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</si>
  <si>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</si>
  <si>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</si>
  <si>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</si>
  <si>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</si>
  <si>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</si>
  <si>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</si>
  <si>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</si>
  <si>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</si>
  <si>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</si>
  <si>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</si>
  <si>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</si>
  <si>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</si>
  <si>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</si>
  <si>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</si>
  <si>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</si>
  <si>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</si>
  <si>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</si>
  <si>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</si>
  <si>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</si>
  <si>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</si>
  <si>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</si>
  <si>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</si>
  <si>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</si>
  <si>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</si>
  <si>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</si>
  <si>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</si>
  <si>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</si>
  <si>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</si>
  <si>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</si>
  <si>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</si>
  <si>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</si>
  <si>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</si>
  <si>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</si>
  <si>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</si>
  <si>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</si>
  <si>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</si>
  <si>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</si>
  <si>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</si>
  <si>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</si>
  <si>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</si>
  <si>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</si>
  <si>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</si>
  <si>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</si>
  <si>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</si>
  <si>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</si>
  <si>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</si>
  <si>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</si>
  <si>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</si>
  <si>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</si>
  <si>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</si>
  <si>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</si>
  <si>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</si>
  <si>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</si>
  <si>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</si>
  <si>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</si>
  <si>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</si>
  <si>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</si>
  <si>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</si>
  <si>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</si>
  <si>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</si>
  <si>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</si>
  <si>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</si>
  <si>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</si>
  <si>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</si>
  <si>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</si>
  <si>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</si>
  <si>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</si>
  <si>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</si>
  <si>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</si>
  <si>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</si>
  <si>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</si>
  <si>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</si>
  <si>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</si>
  <si>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</si>
  <si>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</si>
  <si>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</si>
  <si>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</si>
  <si>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</si>
  <si>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</si>
  <si>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</si>
  <si>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</si>
  <si>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</si>
  <si>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</si>
  <si>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</si>
  <si>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</si>
  <si>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</si>
  <si>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</si>
  <si>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</si>
  <si>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</si>
  <si>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</si>
  <si>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</si>
  <si>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</si>
  <si>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</si>
  <si>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</si>
  <si>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</si>
  <si>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</si>
  <si>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</si>
  <si>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</si>
  <si>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</si>
  <si>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</si>
  <si>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</si>
  <si>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</si>
  <si>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</si>
  <si>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</si>
  <si>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</si>
  <si>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</si>
  <si>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</si>
  <si>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</si>
  <si>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</si>
  <si>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</si>
  <si>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</si>
  <si>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</si>
  <si>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</si>
  <si>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</si>
  <si>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</si>
  <si>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</si>
  <si>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</si>
  <si>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</si>
  <si>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</si>
  <si>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</si>
  <si>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</si>
  <si>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</si>
  <si>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</si>
  <si>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</si>
  <si>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</si>
  <si>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</si>
  <si>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</si>
  <si>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</si>
  <si>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</si>
  <si>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</si>
  <si>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</si>
  <si>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</si>
  <si>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</si>
  <si>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</si>
  <si>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</si>
  <si>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</si>
  <si>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</si>
  <si>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</si>
  <si>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</si>
  <si>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</si>
  <si>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</si>
  <si>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</si>
  <si>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</si>
  <si>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</si>
  <si>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</si>
  <si>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</si>
  <si>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</si>
  <si>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</si>
  <si>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</si>
  <si>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</si>
  <si>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</si>
  <si>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</si>
  <si>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</si>
  <si>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</si>
  <si>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</si>
  <si>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</si>
  <si>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</si>
  <si>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</si>
  <si>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</si>
  <si>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</si>
  <si>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</si>
  <si>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</si>
  <si>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</si>
  <si>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</si>
  <si>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</si>
  <si>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</si>
  <si>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</si>
  <si>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</si>
  <si>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</si>
  <si>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</si>
  <si>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</si>
  <si>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</si>
  <si>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</si>
  <si>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</si>
  <si>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</si>
  <si>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</si>
  <si>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</si>
  <si>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</si>
  <si>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</si>
  <si>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</si>
  <si>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</si>
  <si>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</si>
  <si>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</si>
  <si>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</si>
  <si>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</si>
  <si>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</si>
  <si>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</si>
  <si>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</si>
  <si>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</si>
  <si>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</si>
  <si>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</si>
  <si>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</si>
  <si>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</si>
  <si>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</si>
  <si>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</si>
  <si>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</si>
  <si>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</si>
  <si>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</si>
  <si>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</si>
  <si>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</si>
  <si>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</si>
  <si>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</si>
  <si>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</si>
  <si>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</si>
  <si>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</si>
  <si>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</si>
  <si>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</si>
  <si>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</si>
  <si>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</si>
  <si>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</si>
  <si>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</si>
  <si>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</si>
  <si>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</si>
  <si>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</si>
  <si>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</si>
  <si>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</si>
  <si>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</si>
  <si>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</si>
  <si>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</si>
  <si>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</si>
  <si>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</si>
  <si>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</si>
  <si>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</si>
  <si>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</si>
  <si>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</si>
  <si>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</si>
  <si>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</si>
  <si>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</si>
  <si>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</si>
  <si>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</si>
  <si>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</si>
  <si>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</si>
  <si>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</si>
  <si>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</si>
  <si>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</si>
  <si>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</si>
  <si>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</si>
  <si>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</si>
  <si>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</si>
  <si>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</si>
  <si>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</si>
  <si>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</si>
  <si>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</si>
  <si>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</si>
  <si>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</si>
  <si>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</si>
  <si>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</si>
  <si>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</si>
  <si>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</si>
  <si>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</si>
  <si>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</si>
  <si>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</si>
  <si>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</si>
  <si>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</si>
  <si>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</si>
  <si>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</si>
  <si>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</si>
  <si>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</si>
  <si>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</si>
  <si>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</si>
  <si>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</si>
  <si>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</si>
  <si>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</si>
  <si>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</si>
  <si>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</si>
  <si>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</si>
  <si>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</si>
  <si>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</si>
  <si>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</si>
  <si>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</si>
  <si>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</si>
  <si>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</si>
  <si>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</si>
  <si>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</si>
  <si>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</si>
  <si>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</si>
  <si>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</si>
  <si>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</si>
  <si>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</si>
  <si>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</si>
  <si>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</si>
  <si>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</si>
  <si>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</si>
  <si>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</si>
  <si>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</si>
  <si>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</si>
  <si>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</si>
  <si>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</si>
  <si>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</si>
  <si>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</si>
  <si>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</si>
  <si>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</si>
  <si>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</si>
  <si>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</si>
  <si>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</si>
  <si>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</si>
  <si>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</si>
  <si>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</si>
  <si>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</si>
  <si>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</si>
  <si>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</si>
  <si>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</si>
  <si>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</si>
  <si>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</si>
  <si>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</si>
  <si>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</si>
  <si>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</si>
  <si>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</si>
  <si>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</si>
  <si>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</si>
  <si>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</si>
  <si>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</si>
  <si>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</si>
  <si>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</si>
  <si>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</si>
  <si>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</si>
  <si>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</si>
  <si>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</si>
  <si>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</si>
  <si>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</si>
  <si>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</si>
  <si>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</si>
  <si>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</si>
  <si>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</si>
  <si>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</si>
  <si>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</si>
  <si>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</si>
  <si>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</si>
  <si>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</si>
  <si>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</si>
  <si>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</si>
  <si>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</si>
  <si>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</si>
  <si>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</si>
  <si>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</si>
  <si>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</si>
  <si>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</si>
  <si>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</si>
  <si>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</si>
  <si>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</si>
  <si>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</si>
  <si>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</si>
  <si>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</si>
  <si>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</si>
  <si>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</si>
  <si>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</si>
  <si>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</si>
  <si>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</si>
  <si>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</si>
  <si>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</si>
  <si>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</si>
  <si>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</si>
  <si>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</si>
  <si>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</si>
  <si>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</si>
  <si>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</si>
  <si>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</si>
  <si>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</si>
  <si>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</si>
  <si>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</si>
  <si>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</si>
  <si>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</si>
  <si>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</si>
  <si>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</si>
  <si>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</si>
  <si>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</si>
  <si>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</si>
  <si>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</si>
  <si>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</si>
  <si>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</si>
  <si>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</si>
  <si>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</si>
  <si>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</si>
  <si>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</si>
  <si>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</si>
  <si>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</si>
  <si>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</si>
  <si>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</si>
  <si>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</si>
  <si>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</si>
  <si>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</si>
  <si>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</si>
  <si>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</si>
  <si>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</si>
  <si>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</si>
  <si>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</si>
  <si>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</si>
  <si>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</si>
  <si>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</si>
  <si>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</si>
  <si>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</si>
  <si>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</si>
  <si>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</si>
  <si>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</si>
  <si>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</si>
  <si>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</si>
  <si>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</si>
  <si>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</si>
  <si>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</si>
  <si>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</si>
  <si>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</si>
  <si>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</si>
  <si>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</si>
  <si>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</si>
  <si>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</si>
  <si>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</si>
  <si>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</si>
  <si>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</si>
  <si>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</si>
  <si>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</si>
  <si>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</si>
  <si>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</si>
  <si>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</si>
  <si>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</si>
  <si>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</si>
  <si>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</si>
  <si>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</si>
  <si>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</si>
  <si>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</si>
  <si>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</si>
  <si>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</si>
  <si>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</si>
  <si>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</si>
  <si>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</si>
  <si>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</si>
  <si>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</si>
  <si>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</si>
  <si>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</si>
  <si>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</si>
  <si>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</si>
  <si>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</si>
  <si>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</si>
  <si>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</si>
  <si>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</si>
  <si>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</si>
  <si>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</si>
  <si>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</si>
  <si>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</si>
  <si>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</si>
  <si>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</si>
  <si>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</si>
  <si>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</si>
  <si>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</si>
  <si>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</si>
  <si>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</si>
  <si>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</si>
  <si>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</si>
  <si>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</si>
  <si>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</si>
  <si>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</si>
  <si>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</si>
  <si>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</si>
  <si>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</si>
  <si>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</si>
  <si>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</si>
  <si>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</si>
  <si>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</si>
  <si>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</si>
  <si>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</si>
  <si>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</si>
  <si>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</si>
  <si>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</si>
  <si>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</si>
  <si>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</si>
  <si>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</si>
  <si>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</si>
  <si>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</si>
  <si>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</si>
  <si>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</si>
  <si>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</si>
  <si>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</si>
  <si>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</si>
  <si>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</si>
  <si>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</si>
  <si>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</si>
  <si>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</si>
  <si>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</si>
  <si>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</si>
  <si>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</si>
  <si>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</si>
  <si>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</si>
  <si>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</si>
  <si>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</si>
  <si>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</si>
  <si>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</si>
  <si>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</si>
  <si>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</si>
  <si>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</si>
  <si>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</si>
  <si>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</si>
  <si>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</si>
  <si>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</si>
  <si>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</si>
  <si>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</si>
  <si>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</si>
  <si>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</si>
  <si>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</si>
  <si>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</si>
  <si>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</si>
  <si>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</si>
  <si>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</si>
  <si>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</si>
  <si>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</si>
  <si>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</si>
  <si>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</si>
  <si>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</si>
  <si>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</si>
  <si>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</si>
  <si>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</si>
  <si>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</si>
  <si>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</si>
  <si>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</si>
  <si>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</si>
  <si>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</si>
  <si>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</si>
  <si>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</si>
  <si>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</si>
  <si>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</si>
  <si>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</si>
  <si>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</si>
  <si>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</si>
  <si>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</si>
  <si>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</si>
  <si>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</si>
  <si>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</si>
  <si>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</si>
  <si>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</si>
  <si>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</si>
  <si>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</si>
  <si>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</si>
  <si>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</si>
  <si>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</si>
  <si>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</si>
  <si>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</si>
  <si>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</si>
  <si>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</si>
  <si>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</si>
  <si>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</si>
  <si>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</si>
  <si>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</si>
  <si>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</si>
  <si>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</si>
  <si>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</si>
  <si>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</si>
  <si>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</si>
  <si>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</si>
  <si>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</si>
  <si>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</si>
  <si>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</si>
  <si>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</si>
  <si>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</si>
  <si>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</si>
  <si>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</si>
  <si>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</si>
  <si>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</si>
  <si>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</si>
  <si>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</si>
  <si>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</si>
  <si>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</si>
  <si>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</si>
  <si>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</si>
  <si>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</si>
  <si>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</si>
  <si>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</si>
  <si>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</si>
  <si>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</si>
  <si>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</si>
  <si>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</si>
  <si>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</si>
  <si>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</si>
  <si>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</si>
  <si>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</si>
  <si>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</si>
  <si>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</si>
  <si>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</si>
  <si>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</si>
  <si>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</si>
  <si>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</si>
  <si>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</si>
  <si>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</si>
  <si>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</si>
  <si>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</si>
  <si>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</si>
  <si>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</si>
  <si>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</si>
  <si>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</si>
  <si>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</si>
  <si>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</si>
  <si>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</si>
  <si>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</si>
  <si>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</si>
  <si>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</si>
  <si>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</si>
  <si>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</si>
  <si>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</si>
  <si>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</si>
  <si>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</si>
  <si>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</si>
  <si>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</si>
  <si>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</si>
  <si>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</si>
  <si>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</si>
  <si>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</si>
  <si>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</si>
  <si>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</si>
  <si>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</si>
  <si>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</si>
  <si>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</si>
  <si>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</si>
  <si>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</si>
  <si>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</si>
  <si>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</si>
  <si>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</si>
  <si>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</si>
  <si>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</si>
  <si>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</si>
  <si>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</si>
  <si>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</si>
  <si>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</si>
  <si>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</si>
  <si>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</si>
  <si>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</si>
  <si>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</si>
  <si>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</si>
  <si>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</si>
  <si>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</si>
  <si>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</si>
  <si>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</si>
  <si>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</si>
  <si>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</si>
  <si>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</si>
  <si>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</si>
  <si>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</si>
  <si>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</si>
  <si>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</si>
  <si>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</si>
  <si>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</si>
  <si>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</si>
  <si>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</si>
  <si>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</si>
  <si>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</si>
  <si>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</si>
  <si>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</si>
  <si>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</si>
  <si>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</si>
  <si>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</si>
  <si>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</si>
  <si>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</si>
  <si>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</si>
  <si>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</si>
  <si>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</si>
  <si>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</si>
  <si>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</si>
  <si>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</si>
  <si>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</si>
  <si>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</si>
  <si>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</si>
  <si>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</si>
  <si>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</si>
  <si>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</si>
  <si>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</si>
  <si>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</si>
  <si>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</si>
  <si>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</si>
  <si>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</si>
  <si>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</si>
  <si>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</si>
  <si>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</si>
  <si>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</si>
  <si>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</si>
  <si>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</si>
  <si>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</si>
  <si>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</si>
  <si>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</si>
  <si>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</si>
  <si>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</si>
  <si>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</si>
  <si>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</si>
  <si>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</si>
  <si>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</si>
  <si>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</si>
  <si>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</si>
  <si>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</si>
  <si>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</si>
  <si>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</si>
  <si>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</si>
  <si>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</si>
  <si>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</si>
  <si>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</si>
  <si>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</si>
  <si>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</si>
  <si>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</si>
  <si>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</si>
  <si>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</si>
  <si>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</si>
  <si>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</si>
  <si>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</si>
  <si>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</si>
  <si>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</si>
  <si>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</si>
  <si>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</si>
  <si>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</si>
  <si>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</si>
  <si>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</si>
  <si>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</si>
  <si>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</si>
  <si>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</si>
  <si>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</si>
  <si>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</si>
  <si>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</si>
  <si>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</si>
  <si>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</si>
  <si>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</si>
  <si>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</si>
  <si>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</si>
  <si>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</si>
  <si>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</si>
  <si>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</si>
  <si>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</si>
  <si>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</si>
  <si>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</si>
  <si>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</si>
  <si>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</si>
  <si>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</si>
  <si>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</si>
  <si>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</si>
  <si>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</si>
  <si>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</si>
  <si>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</si>
  <si>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</si>
  <si>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</si>
  <si>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</si>
  <si>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</si>
  <si>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</si>
  <si>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</si>
  <si>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</si>
  <si>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</si>
  <si>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</si>
  <si>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</si>
  <si>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</si>
  <si>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</si>
  <si>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</si>
  <si>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</si>
  <si>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</si>
  <si>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</si>
  <si>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</si>
  <si>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</si>
  <si>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</si>
  <si>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</si>
  <si>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</si>
  <si>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</si>
  <si>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</si>
  <si>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</si>
  <si>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</si>
  <si>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</si>
  <si>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</si>
  <si>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</si>
  <si>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</si>
  <si>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</si>
  <si>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</si>
  <si>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</si>
  <si>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</si>
  <si>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</si>
  <si>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</si>
  <si>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</si>
  <si>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</si>
  <si>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</si>
  <si>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</si>
  <si>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</si>
  <si>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</si>
  <si>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</si>
  <si>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</si>
  <si>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</si>
  <si>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</si>
  <si>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</si>
  <si>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</si>
  <si>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</si>
  <si>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</si>
  <si>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</si>
  <si>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</si>
  <si>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</si>
  <si>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</si>
  <si>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</si>
  <si>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</si>
  <si>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</si>
  <si>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</si>
  <si>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</si>
  <si>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</si>
  <si>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</si>
  <si>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</si>
  <si>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</si>
  <si>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</si>
  <si>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</si>
  <si>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</si>
  <si>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</si>
  <si>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</si>
  <si>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</si>
  <si>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</si>
  <si>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</si>
  <si>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</si>
  <si>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</si>
  <si>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</si>
  <si>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</si>
  <si>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</si>
  <si>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</si>
  <si>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</si>
  <si>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</si>
  <si>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</si>
  <si>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</si>
  <si>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</si>
  <si>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</si>
  <si>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</si>
  <si>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</si>
  <si>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</si>
  <si>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</si>
  <si>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</si>
  <si>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</si>
  <si>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</si>
  <si>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</si>
  <si>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</si>
  <si>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</si>
  <si>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</si>
  <si>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</si>
  <si>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</si>
  <si>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</si>
  <si>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</si>
  <si>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</si>
  <si>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</si>
  <si>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</si>
  <si>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</si>
  <si>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</si>
  <si>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</si>
  <si>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</si>
  <si>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</si>
  <si>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</si>
  <si>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</si>
  <si>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</si>
  <si>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</si>
  <si>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</si>
  <si>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</si>
  <si>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</si>
  <si>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</si>
  <si>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</si>
  <si>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</si>
  <si>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</si>
  <si>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</si>
  <si>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</si>
  <si>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</si>
  <si>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</si>
  <si>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</si>
  <si>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</si>
  <si>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</si>
  <si>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</si>
  <si>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</si>
  <si>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</si>
  <si>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</si>
  <si>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</si>
  <si>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</si>
  <si>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</si>
  <si>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</si>
  <si>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</si>
  <si>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</si>
  <si>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</si>
  <si>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</si>
  <si>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</si>
  <si>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</si>
  <si>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</si>
  <si>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</si>
  <si>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</si>
  <si>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</si>
  <si>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</si>
  <si>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</si>
  <si>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</si>
  <si>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</si>
  <si>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</si>
  <si>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</si>
  <si>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</si>
  <si>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</si>
  <si>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</si>
  <si>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</si>
  <si>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</si>
  <si>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</si>
  <si>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</si>
  <si>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</si>
  <si>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</si>
  <si>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</si>
  <si>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</si>
  <si>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</si>
  <si>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</si>
  <si>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</si>
  <si>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</si>
  <si>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</si>
  <si>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</si>
  <si>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</si>
  <si>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</si>
  <si>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</si>
  <si>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</si>
  <si>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</si>
  <si>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</si>
  <si>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</si>
  <si>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</si>
  <si>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</si>
  <si>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</si>
  <si>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</si>
  <si>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</si>
  <si>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</si>
  <si>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</si>
  <si>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</si>
  <si>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</si>
  <si>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</si>
  <si>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</si>
  <si>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</si>
  <si>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</si>
  <si>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</si>
  <si>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</si>
  <si>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</si>
  <si>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</si>
  <si>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</si>
  <si>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</si>
  <si>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</si>
  <si>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</si>
  <si>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</si>
  <si>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</si>
  <si>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</si>
  <si>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</si>
  <si>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</si>
  <si>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</si>
  <si>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</si>
  <si>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</si>
  <si>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</si>
  <si>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</si>
  <si>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</si>
  <si>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</si>
  <si>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</si>
  <si>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</si>
  <si>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</si>
  <si>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</si>
  <si>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</si>
  <si>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</si>
  <si>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</si>
  <si>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</si>
  <si>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</si>
  <si>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</si>
  <si>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</si>
  <si>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</si>
  <si>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</si>
  <si>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</si>
  <si>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</si>
  <si>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</si>
  <si>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</si>
  <si>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</si>
  <si>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</si>
  <si>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</si>
  <si>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</si>
  <si>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</si>
  <si>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</si>
  <si>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</si>
  <si>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</si>
  <si>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</si>
  <si>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</si>
  <si>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</si>
  <si>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</si>
  <si>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</si>
  <si>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</si>
  <si>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</si>
  <si>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</si>
  <si>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</si>
  <si>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</si>
  <si>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</si>
  <si>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</si>
  <si>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</si>
  <si>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</si>
  <si>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</si>
  <si>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</si>
  <si>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</si>
  <si>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</si>
  <si>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</si>
  <si>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</si>
  <si>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</si>
  <si>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</si>
  <si>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</si>
  <si>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</si>
  <si>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</si>
  <si>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</si>
  <si>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</si>
  <si>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</si>
  <si>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</si>
  <si>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</si>
  <si>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</si>
  <si>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</si>
  <si>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</si>
  <si>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</si>
  <si>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</si>
  <si>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</si>
  <si>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</si>
  <si>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</si>
  <si>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</si>
  <si>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</si>
  <si>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</si>
  <si>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</si>
  <si>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</si>
  <si>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</si>
  <si>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</si>
  <si>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</si>
  <si>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</si>
  <si>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</si>
  <si>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</si>
  <si>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</si>
  <si>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</si>
  <si>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</si>
  <si>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</si>
  <si>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</si>
  <si>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</si>
  <si>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</si>
  <si>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</si>
  <si>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</si>
  <si>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</si>
  <si>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</si>
  <si>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</si>
  <si>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</si>
  <si>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</si>
  <si>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</si>
  <si>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</si>
  <si>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</si>
  <si>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</si>
  <si>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</si>
  <si>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</si>
  <si>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</si>
  <si>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</si>
  <si>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</si>
  <si>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</si>
  <si>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</si>
  <si>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</si>
  <si>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</si>
  <si>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</si>
  <si>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</si>
  <si>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</si>
  <si>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</si>
  <si>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</si>
  <si>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</si>
  <si>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</si>
  <si>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</si>
  <si>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</si>
  <si>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</si>
  <si>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</si>
  <si>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</si>
  <si>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</si>
  <si>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</si>
  <si>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</si>
  <si>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</si>
  <si>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</si>
  <si>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</si>
  <si>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</si>
  <si>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</si>
  <si>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</si>
  <si>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</si>
  <si>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</si>
  <si>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</si>
  <si>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</si>
  <si>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</si>
  <si>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</si>
  <si>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</si>
  <si>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</si>
  <si>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</si>
  <si>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</si>
  <si>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</si>
  <si>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</si>
  <si>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</si>
  <si>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</si>
  <si>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</si>
  <si>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</si>
  <si>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</si>
  <si>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</si>
  <si>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</si>
  <si>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</si>
  <si>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</si>
  <si>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</si>
  <si>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</si>
  <si>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</si>
  <si>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</si>
  <si>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</si>
  <si>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</si>
  <si>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</si>
  <si>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</si>
  <si>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</si>
  <si>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</si>
  <si>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</si>
  <si>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</si>
  <si>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</si>
  <si>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</si>
  <si>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</si>
  <si>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</si>
  <si>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</si>
  <si>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</si>
  <si>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</si>
  <si>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</si>
  <si>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</si>
  <si>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</si>
  <si>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</si>
  <si>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</si>
  <si>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</si>
  <si>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</si>
  <si>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</si>
  <si>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</si>
  <si>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</si>
  <si>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</si>
  <si>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</si>
  <si>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</si>
  <si>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</si>
  <si>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</si>
  <si>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</si>
  <si>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</si>
  <si>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</si>
  <si>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</si>
  <si>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</si>
  <si>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</si>
  <si>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</si>
  <si>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</si>
  <si>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</si>
  <si>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</si>
  <si>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</si>
  <si>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</si>
  <si>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</si>
  <si>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</si>
  <si>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</si>
  <si>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</si>
  <si>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</si>
  <si>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</si>
  <si>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</si>
  <si>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</si>
  <si>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</si>
  <si>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</si>
  <si>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</si>
  <si>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</si>
  <si>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</si>
  <si>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</si>
  <si>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</si>
  <si>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</si>
  <si>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</si>
  <si>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</si>
  <si>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</si>
  <si>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</si>
  <si>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</si>
  <si>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</si>
  <si>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</si>
  <si>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</si>
  <si>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</si>
  <si>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</si>
  <si>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</si>
  <si>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</si>
  <si>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</si>
  <si>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</si>
  <si>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</si>
  <si>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</si>
  <si>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</si>
  <si>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</si>
  <si>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</si>
  <si>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</si>
  <si>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</si>
  <si>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</si>
  <si>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</si>
  <si>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</si>
  <si>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</si>
  <si>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</si>
  <si>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</si>
  <si>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</si>
  <si>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</si>
  <si>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</si>
  <si>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</si>
  <si>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</si>
  <si>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</si>
  <si>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</si>
  <si>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</si>
  <si>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</si>
  <si>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</si>
  <si>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</si>
  <si>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</si>
  <si>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</si>
  <si>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</si>
  <si>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</si>
  <si>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</si>
  <si>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</si>
  <si>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</si>
  <si>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</si>
  <si>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</si>
  <si>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</si>
  <si>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</si>
  <si>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</si>
  <si>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</si>
  <si>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</si>
  <si>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</si>
  <si>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</si>
  <si>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</si>
  <si>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</si>
  <si>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</si>
  <si>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</si>
  <si>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</si>
  <si>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</si>
  <si>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</si>
  <si>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</si>
  <si>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</si>
  <si>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</si>
  <si>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</si>
  <si>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</si>
  <si>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</si>
  <si>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</si>
  <si>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</si>
  <si>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</si>
  <si>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</si>
  <si>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</si>
  <si>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</si>
  <si>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</si>
  <si>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</si>
  <si>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</si>
  <si>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</si>
  <si>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</si>
  <si>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</si>
  <si>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</si>
  <si>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</si>
  <si>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</si>
  <si>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</si>
  <si>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</si>
  <si>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</si>
  <si>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</si>
  <si>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</si>
  <si>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</si>
  <si>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</si>
  <si>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</si>
  <si>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</si>
  <si>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</si>
  <si>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</si>
  <si>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</si>
  <si>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</si>
  <si>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</si>
  <si>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</si>
  <si>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</si>
  <si>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</si>
  <si>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</si>
  <si>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</si>
  <si>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</si>
  <si>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</si>
  <si>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</si>
  <si>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</si>
  <si>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</si>
  <si>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</si>
  <si>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</si>
  <si>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</si>
  <si>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</si>
  <si>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</si>
  <si>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</si>
  <si>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</si>
  <si>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</si>
  <si>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</si>
  <si>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</si>
  <si>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</si>
  <si>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</si>
  <si>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</si>
  <si>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</si>
  <si>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</si>
  <si>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</si>
  <si>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</si>
  <si>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</si>
  <si>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</si>
  <si>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</si>
  <si>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</si>
  <si>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</si>
  <si>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</si>
  <si>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</si>
  <si>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</si>
  <si>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</si>
  <si>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</si>
  <si>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</si>
  <si>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</si>
  <si>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</si>
  <si>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</si>
  <si>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</si>
  <si>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</si>
  <si>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</si>
  <si>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</si>
  <si>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</si>
  <si>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</si>
  <si>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</si>
  <si>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</si>
  <si>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</si>
  <si>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</si>
  <si>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</si>
  <si>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</si>
  <si>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</si>
  <si>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</si>
  <si>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</si>
  <si>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</si>
  <si>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</si>
  <si>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</si>
  <si>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</si>
  <si>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</si>
  <si>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</si>
  <si>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</si>
  <si>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</si>
  <si>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</si>
  <si>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</si>
  <si>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</si>
  <si>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</si>
  <si>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</si>
  <si>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</si>
  <si>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</si>
  <si>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</si>
  <si>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</si>
  <si>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</si>
  <si>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</si>
  <si>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</si>
  <si>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</si>
  <si>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</si>
  <si>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</si>
  <si>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</si>
  <si>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</si>
  <si>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</si>
  <si>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</si>
  <si>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</si>
  <si>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</si>
  <si>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</si>
  <si>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</si>
  <si>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</si>
  <si>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</si>
  <si>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</si>
  <si>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</si>
  <si>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</si>
  <si>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</si>
  <si>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</si>
  <si>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</si>
  <si>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</si>
  <si>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</si>
  <si>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</si>
  <si>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</si>
  <si>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</si>
  <si>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</si>
  <si>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</si>
  <si>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</si>
  <si>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</si>
  <si>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</si>
  <si>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</si>
  <si>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</si>
  <si>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</si>
  <si>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</si>
  <si>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</si>
  <si>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</si>
  <si>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</si>
  <si>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</si>
  <si>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</si>
  <si>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</si>
  <si>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</si>
  <si>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</si>
  <si>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</si>
  <si>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</si>
  <si>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</si>
  <si>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</si>
  <si>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</si>
  <si>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</si>
  <si>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</si>
  <si>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</si>
  <si>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</si>
  <si>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</si>
  <si>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</si>
  <si>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</si>
  <si>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</si>
  <si>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</si>
  <si>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</si>
  <si>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</si>
  <si>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</si>
  <si>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</si>
  <si>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</si>
  <si>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</si>
  <si>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</si>
  <si>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</si>
  <si>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</si>
  <si>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</si>
  <si>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</si>
  <si>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</si>
  <si>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</si>
  <si>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</si>
  <si>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</si>
  <si>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</si>
  <si>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</si>
  <si>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</si>
  <si>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</si>
  <si>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</si>
  <si>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</si>
  <si>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</si>
  <si>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</si>
  <si>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</si>
  <si>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</si>
  <si>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</si>
  <si>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</si>
  <si>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</si>
  <si>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</si>
  <si>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</si>
  <si>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</si>
  <si>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</si>
  <si>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</si>
  <si>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</si>
  <si>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</si>
  <si>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</si>
  <si>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</si>
  <si>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</si>
  <si>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</si>
  <si>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</si>
  <si>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</si>
  <si>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</si>
  <si>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</si>
  <si>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</si>
  <si>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</si>
  <si>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</si>
  <si>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</si>
  <si>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</si>
  <si>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</si>
  <si>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</si>
  <si>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</si>
  <si>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</si>
  <si>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</si>
  <si>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</si>
  <si>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</si>
  <si>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</si>
  <si>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</si>
  <si>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</si>
  <si>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</si>
  <si>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</si>
  <si>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</si>
  <si>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</si>
  <si>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</si>
  <si>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</si>
  <si>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</si>
  <si>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</si>
  <si>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</si>
  <si>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</si>
  <si>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</si>
  <si>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</si>
  <si>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</si>
  <si>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</si>
  <si>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</si>
  <si>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</si>
  <si>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</si>
  <si>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</si>
  <si>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</si>
  <si>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</si>
  <si>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</si>
  <si>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</si>
  <si>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</si>
  <si>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</si>
  <si>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</si>
  <si>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</si>
  <si>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</si>
  <si>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</si>
  <si>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</si>
  <si>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</si>
  <si>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</si>
  <si>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</si>
  <si>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</si>
  <si>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</si>
  <si>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</si>
  <si>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</si>
  <si>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</si>
  <si>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</si>
  <si>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</si>
  <si>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</si>
  <si>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</si>
  <si>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</si>
  <si>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</si>
  <si>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</si>
  <si>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</si>
  <si>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</si>
  <si>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</si>
  <si>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</si>
  <si>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</si>
  <si>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</si>
  <si>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</si>
  <si>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</si>
  <si>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</si>
  <si>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</si>
  <si>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</si>
  <si>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</si>
  <si>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</si>
  <si>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</si>
  <si>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</si>
  <si>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</si>
  <si>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</si>
  <si>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</si>
  <si>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</si>
  <si>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</si>
  <si>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</si>
  <si>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</si>
  <si>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</si>
  <si>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</si>
  <si>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</si>
  <si>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</si>
  <si>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</si>
  <si>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</si>
  <si>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</si>
  <si>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</si>
  <si>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</si>
  <si>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</si>
  <si>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</si>
  <si>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</si>
  <si>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</si>
  <si>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</si>
  <si>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</si>
  <si>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</si>
  <si>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</si>
  <si>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</si>
  <si>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</si>
  <si>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</si>
  <si>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</si>
  <si>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</si>
  <si>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</si>
  <si>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</si>
  <si>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</si>
  <si>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</si>
  <si>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</si>
  <si>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</si>
  <si>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</si>
  <si>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</si>
  <si>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</si>
  <si>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</si>
  <si>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</si>
  <si>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</si>
  <si>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</si>
  <si>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</si>
  <si>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</si>
  <si>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</si>
  <si>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</si>
  <si>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</si>
  <si>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</si>
  <si>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</si>
  <si>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</si>
  <si>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</si>
  <si>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</si>
  <si>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</si>
  <si>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</si>
  <si>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</si>
  <si>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</si>
  <si>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</si>
  <si>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</si>
  <si>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</si>
  <si>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</si>
  <si>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</si>
  <si>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</si>
  <si>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</si>
  <si>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</si>
  <si>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</si>
  <si>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</si>
  <si>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</si>
  <si>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</si>
  <si>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</si>
  <si>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</si>
  <si>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</si>
  <si>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</si>
  <si>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</si>
  <si>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</si>
  <si>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</si>
  <si>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</si>
  <si>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</si>
  <si>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</si>
  <si>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</si>
  <si>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</si>
  <si>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</si>
  <si>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</si>
  <si>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</si>
  <si>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</si>
  <si>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</si>
  <si>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</si>
  <si>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</si>
  <si>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</si>
  <si>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</si>
  <si>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</si>
  <si>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</si>
  <si>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</si>
  <si>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</si>
  <si>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</si>
  <si>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</si>
  <si>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</si>
  <si>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</si>
  <si>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</si>
  <si>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</si>
  <si>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</si>
  <si>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</si>
  <si>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</si>
  <si>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</si>
  <si>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</si>
  <si>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</si>
  <si>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</si>
  <si>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</si>
  <si>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</si>
  <si>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</si>
  <si>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</si>
  <si>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</si>
  <si>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</si>
  <si>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</si>
  <si>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</si>
  <si>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</si>
  <si>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</si>
  <si>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</si>
  <si>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</si>
  <si>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</si>
  <si>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</si>
  <si>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</si>
  <si>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</si>
  <si>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</si>
  <si>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</si>
  <si>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</si>
  <si>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</si>
  <si>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</si>
  <si>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</si>
  <si>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</si>
  <si>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</si>
  <si>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</si>
  <si>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</si>
  <si>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</si>
  <si>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</si>
  <si>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</si>
  <si>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</si>
  <si>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</si>
  <si>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</si>
  <si>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</si>
  <si>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</si>
  <si>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</si>
  <si>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</si>
  <si>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</si>
  <si>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</si>
  <si>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</si>
  <si>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</si>
  <si>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</si>
  <si>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</si>
  <si>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</si>
  <si>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</si>
  <si>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</si>
  <si>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</si>
  <si>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</si>
  <si>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</si>
  <si>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</si>
  <si>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</si>
  <si>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</si>
  <si>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</si>
  <si>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</si>
  <si>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</si>
  <si>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</si>
  <si>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</si>
  <si>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</si>
  <si>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</si>
  <si>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</si>
  <si>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</si>
  <si>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</si>
  <si>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</si>
  <si>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</si>
  <si>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</si>
  <si>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</si>
  <si>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</si>
  <si>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</si>
  <si>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</si>
  <si>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</si>
  <si>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</si>
  <si>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</si>
  <si>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</si>
  <si>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</si>
  <si>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</si>
  <si>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</si>
  <si>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</si>
  <si>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</si>
  <si>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</si>
  <si>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</si>
  <si>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</si>
  <si>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</si>
  <si>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</si>
  <si>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</si>
  <si>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</si>
  <si>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</si>
  <si>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</si>
  <si>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</si>
  <si>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</si>
  <si>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</si>
  <si>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</si>
  <si>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</si>
  <si>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</si>
  <si>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</si>
  <si>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</si>
  <si>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</si>
  <si>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</si>
  <si>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</si>
  <si>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</si>
  <si>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</si>
  <si>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</si>
  <si>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</si>
  <si>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</si>
  <si>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</si>
  <si>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</si>
  <si>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</si>
  <si>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</si>
  <si>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</si>
  <si>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</si>
  <si>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</si>
  <si>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</si>
  <si>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</si>
  <si>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</si>
  <si>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</si>
  <si>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</si>
  <si>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</si>
  <si>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</si>
  <si>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</si>
  <si>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</si>
  <si>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</si>
  <si>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</si>
  <si>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</si>
  <si>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</si>
  <si>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</si>
  <si>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</si>
  <si>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</si>
  <si>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</si>
  <si>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</si>
  <si>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</si>
  <si>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</si>
  <si>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</si>
  <si>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</si>
  <si>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</si>
  <si>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</si>
  <si>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</si>
  <si>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</si>
  <si>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</si>
  <si>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</si>
  <si>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</si>
  <si>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</si>
  <si>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</si>
  <si>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</si>
  <si>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</si>
  <si>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</si>
  <si>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</si>
  <si>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</si>
  <si>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</si>
  <si>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</si>
  <si>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</si>
  <si>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</si>
  <si>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</si>
  <si>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</si>
  <si>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</si>
  <si>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</si>
  <si>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</si>
  <si>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</si>
  <si>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</si>
  <si>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</si>
  <si>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</si>
  <si>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</si>
  <si>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</si>
  <si>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</si>
  <si>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</si>
  <si>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</si>
  <si>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</si>
  <si>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</si>
  <si>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</si>
  <si>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</si>
  <si>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</si>
  <si>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</si>
  <si>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</si>
  <si>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</si>
  <si>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</si>
  <si>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</si>
  <si>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</si>
  <si>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</si>
  <si>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</si>
  <si>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</si>
  <si>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</si>
  <si>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</si>
  <si>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</si>
  <si>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</si>
  <si>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</si>
  <si>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</si>
  <si>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</si>
  <si>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</si>
  <si>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</si>
  <si>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</si>
  <si>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</si>
  <si>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</si>
  <si>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</si>
  <si>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</si>
  <si>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</si>
  <si>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</si>
  <si>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</si>
  <si>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</si>
  <si>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</si>
  <si>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</si>
  <si>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</si>
  <si>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</si>
  <si>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</si>
  <si>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</si>
  <si>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</si>
  <si>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</si>
  <si>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</si>
  <si>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</si>
  <si>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</si>
  <si>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</si>
  <si>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</si>
  <si>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</si>
  <si>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</si>
  <si>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</si>
  <si>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</si>
  <si>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</si>
  <si>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</si>
  <si>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</si>
  <si>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</si>
  <si>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</si>
  <si>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</si>
  <si>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</si>
  <si>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</si>
  <si>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</si>
  <si>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</si>
  <si>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</si>
  <si>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</si>
  <si>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</si>
  <si>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</si>
  <si>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</si>
  <si>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</si>
  <si>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</si>
  <si>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</si>
  <si>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</si>
  <si>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</si>
  <si>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</si>
  <si>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</si>
  <si>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</si>
  <si>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</si>
  <si>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</si>
  <si>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</si>
  <si>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</si>
  <si>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</si>
  <si>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</si>
  <si>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</si>
  <si>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</si>
  <si>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</si>
  <si>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</si>
  <si>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</si>
  <si>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</si>
  <si>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</si>
  <si>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</si>
  <si>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</si>
  <si>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</si>
  <si>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</si>
  <si>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</si>
  <si>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</si>
  <si>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</si>
  <si>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</si>
  <si>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</si>
  <si>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</si>
  <si>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</si>
  <si>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</si>
  <si>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</si>
  <si>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</si>
  <si>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</si>
  <si>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</si>
  <si>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</si>
  <si>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</si>
  <si>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</si>
  <si>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</si>
  <si>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</si>
  <si>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</si>
  <si>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</si>
  <si>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</si>
  <si>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</si>
  <si>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</si>
  <si>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</si>
  <si>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</si>
  <si>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</si>
  <si>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</si>
  <si>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</si>
  <si>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</si>
  <si>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</si>
  <si>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</si>
  <si>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</si>
  <si>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</si>
  <si>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</si>
  <si>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</si>
  <si>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</si>
  <si>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</si>
  <si>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</si>
  <si>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</si>
  <si>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</si>
  <si>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</si>
  <si>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</si>
  <si>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</si>
  <si>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</si>
  <si>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</si>
  <si>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</si>
  <si>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</si>
  <si>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</si>
  <si>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</si>
  <si>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</si>
  <si>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</si>
  <si>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</si>
  <si>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</si>
  <si>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</si>
  <si>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</si>
  <si>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</si>
  <si>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</si>
  <si>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</si>
  <si>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</si>
  <si>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</si>
  <si>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</si>
  <si>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</si>
  <si>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</si>
  <si>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</si>
  <si>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</si>
  <si>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</si>
  <si>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</si>
  <si>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</si>
  <si>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</si>
  <si>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</si>
  <si>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</si>
  <si>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</si>
  <si>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</si>
  <si>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</si>
  <si>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</si>
  <si>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</si>
  <si>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</si>
  <si>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</si>
  <si>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</si>
  <si>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</si>
  <si>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</si>
  <si>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</si>
  <si>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</si>
  <si>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</si>
  <si>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</si>
  <si>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</si>
  <si>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</si>
  <si>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</si>
  <si>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</si>
  <si>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</si>
  <si>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</si>
  <si>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</si>
  <si>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</si>
  <si>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</si>
  <si>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</si>
  <si>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</si>
  <si>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</si>
  <si>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</si>
  <si>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</si>
  <si>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</si>
  <si>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</si>
  <si>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</si>
  <si>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</si>
  <si>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</si>
  <si>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</si>
  <si>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</si>
  <si>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</si>
  <si>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</si>
  <si>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</si>
  <si>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</si>
  <si>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</si>
  <si>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</si>
  <si>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</si>
  <si>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</si>
  <si>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</si>
  <si>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</si>
  <si>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</si>
  <si>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</si>
  <si>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</si>
  <si>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</si>
  <si>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</si>
  <si>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</si>
  <si>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</si>
  <si>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</si>
  <si>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</si>
  <si>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</si>
  <si>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</si>
  <si>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</si>
  <si>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</si>
  <si>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</si>
  <si>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</si>
  <si>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</si>
  <si>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</si>
  <si>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</si>
  <si>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</si>
  <si>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</si>
  <si>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</si>
  <si>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</si>
  <si>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</si>
  <si>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</si>
  <si>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</si>
  <si>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</si>
  <si>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</si>
  <si>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</si>
  <si>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</si>
  <si>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</si>
  <si>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</si>
  <si>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</si>
  <si>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</si>
  <si>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</si>
  <si>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</si>
  <si>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</si>
  <si>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</si>
  <si>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</si>
  <si>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</si>
  <si>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</si>
  <si>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</si>
  <si>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</si>
  <si>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</si>
  <si>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</si>
  <si>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</si>
  <si>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</si>
  <si>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</si>
  <si>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</si>
  <si>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</si>
  <si>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</si>
  <si>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</si>
  <si>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</si>
  <si>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</si>
  <si>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</si>
  <si>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</si>
  <si>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</si>
  <si>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</si>
  <si>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</si>
  <si>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</si>
  <si>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</si>
  <si>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</si>
  <si>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</si>
  <si>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</si>
  <si>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</si>
  <si>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</si>
  <si>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</si>
  <si>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</si>
  <si>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</si>
  <si>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</si>
  <si>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</si>
  <si>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</si>
  <si>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</si>
  <si>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</si>
  <si>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</si>
  <si>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</si>
  <si>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</si>
  <si>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</si>
  <si>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</si>
  <si>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</si>
  <si>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</si>
  <si>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</si>
  <si>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</si>
  <si>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</si>
  <si>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</si>
  <si>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</si>
  <si>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</si>
  <si>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</si>
  <si>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</si>
  <si>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</si>
  <si>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</si>
  <si>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</si>
  <si>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</si>
  <si>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</si>
  <si>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</si>
  <si>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</si>
  <si>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</si>
  <si>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</si>
  <si>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</si>
  <si>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</si>
  <si>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</si>
  <si>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</si>
  <si>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</si>
  <si>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</si>
  <si>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</si>
  <si>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</si>
  <si>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</si>
  <si>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</si>
  <si>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</si>
  <si>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</si>
  <si>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</si>
  <si>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</si>
  <si>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</si>
  <si>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</si>
  <si>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</si>
  <si>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</si>
  <si>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</si>
  <si>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</si>
  <si>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</si>
  <si>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</si>
  <si>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</si>
  <si>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</si>
  <si>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</si>
  <si>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</si>
  <si>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</si>
  <si>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</si>
  <si>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</si>
  <si>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</si>
  <si>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</si>
  <si>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</si>
  <si>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</si>
  <si>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</si>
  <si>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</si>
  <si>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</si>
  <si>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</si>
  <si>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</si>
  <si>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</si>
  <si>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</si>
  <si>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</si>
  <si>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</si>
  <si>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</si>
  <si>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</si>
  <si>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</si>
  <si>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</si>
  <si>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</si>
  <si>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</si>
  <si>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</si>
  <si>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</si>
  <si>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</si>
  <si>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</si>
  <si>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</si>
  <si>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</si>
  <si>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</si>
  <si>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</si>
  <si>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</si>
  <si>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</si>
  <si>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</si>
  <si>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</si>
  <si>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</si>
  <si>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</si>
  <si>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</si>
  <si>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</si>
  <si>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</si>
  <si>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</si>
  <si>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</si>
  <si>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</si>
  <si>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</si>
  <si>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</si>
  <si>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</si>
  <si>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</si>
  <si>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</si>
  <si>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</si>
  <si>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</si>
  <si>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</si>
  <si>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</si>
  <si>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</si>
  <si>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</si>
  <si>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</si>
  <si>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</si>
  <si>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</si>
  <si>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</si>
  <si>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</si>
  <si>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</si>
  <si>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</si>
  <si>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</si>
  <si>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</si>
  <si>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</si>
  <si>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</si>
  <si>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</si>
  <si>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</si>
  <si>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</si>
  <si>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</si>
  <si>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</si>
  <si>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</si>
  <si>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</si>
  <si>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</si>
  <si>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</si>
  <si>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</si>
  <si>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</si>
  <si>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</si>
  <si>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</si>
  <si>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</si>
  <si>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</si>
  <si>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</si>
  <si>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</si>
  <si>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</si>
  <si>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</si>
  <si>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</si>
  <si>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</si>
  <si>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</si>
  <si>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</si>
  <si>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</si>
  <si>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</si>
  <si>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</si>
  <si>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</si>
  <si>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</si>
  <si>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</si>
  <si>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</si>
  <si>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</si>
  <si>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</si>
  <si>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</si>
  <si>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</si>
  <si>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</si>
  <si>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</si>
  <si>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</si>
  <si>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</si>
  <si>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</si>
  <si>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</si>
  <si>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</si>
  <si>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</si>
  <si>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</si>
  <si>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</si>
  <si>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</si>
  <si>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</si>
  <si>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</si>
  <si>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</si>
  <si>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</si>
  <si>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</si>
  <si>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</si>
  <si>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</si>
  <si>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</si>
  <si>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</si>
  <si>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</si>
  <si>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</si>
  <si>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</si>
  <si>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</si>
  <si>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</si>
  <si>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</si>
  <si>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</si>
  <si>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</si>
  <si>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</si>
  <si>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</si>
  <si>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</si>
  <si>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</si>
  <si>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</si>
  <si>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</si>
  <si>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</si>
  <si>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</si>
  <si>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</si>
  <si>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</si>
  <si>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</si>
  <si>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</si>
  <si>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</si>
  <si>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</si>
  <si>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</si>
  <si>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</si>
  <si>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</si>
  <si>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</si>
  <si>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</si>
  <si>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</si>
  <si>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</si>
  <si>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</si>
  <si>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</si>
  <si>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</si>
  <si>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</si>
  <si>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</si>
  <si>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</si>
  <si>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</si>
  <si>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</si>
  <si>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</si>
  <si>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</si>
  <si>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</si>
  <si>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</si>
  <si>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</si>
  <si>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</si>
  <si>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</si>
  <si>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</si>
  <si>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</si>
  <si>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</si>
  <si>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</si>
  <si>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</si>
  <si>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</si>
  <si>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</si>
  <si>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</si>
  <si>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</si>
  <si>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</si>
  <si>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</si>
  <si>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</si>
  <si>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</si>
  <si>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</si>
  <si>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</si>
  <si>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</si>
  <si>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</si>
  <si>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</si>
  <si>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</si>
  <si>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</si>
  <si>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</si>
  <si>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</si>
  <si>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</si>
  <si>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</si>
  <si>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</si>
  <si>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</si>
  <si>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</si>
  <si>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</si>
  <si>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</si>
  <si>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</si>
  <si>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</si>
  <si>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</si>
  <si>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</si>
  <si>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</si>
  <si>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</si>
  <si>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</si>
  <si>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</si>
  <si>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</si>
  <si>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</si>
  <si>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</si>
  <si>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</si>
  <si>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</si>
  <si>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</si>
  <si>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</si>
  <si>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</si>
  <si>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</si>
  <si>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</si>
  <si>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</si>
  <si>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</si>
  <si>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</si>
  <si>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</si>
  <si>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</si>
  <si>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</si>
  <si>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</si>
  <si>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</si>
  <si>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</si>
  <si>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</si>
  <si>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</si>
  <si>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</si>
  <si>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</si>
  <si>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</si>
  <si>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</si>
  <si>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</si>
  <si>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</si>
  <si>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</si>
  <si>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</si>
  <si>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</si>
  <si>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</si>
  <si>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</si>
  <si>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</si>
  <si>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</si>
  <si>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</si>
  <si>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</si>
  <si>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</si>
  <si>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</si>
  <si>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</si>
  <si>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</si>
  <si>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</si>
  <si>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</si>
  <si>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</si>
  <si>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</si>
  <si>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</si>
  <si>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</si>
  <si>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</si>
  <si>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</si>
  <si>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</si>
  <si>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</si>
  <si>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</si>
  <si>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</si>
  <si>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</si>
  <si>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</si>
  <si>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</si>
  <si>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</si>
  <si>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</si>
  <si>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</si>
  <si>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</si>
  <si>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</si>
  <si>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</si>
  <si>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</si>
  <si>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</si>
  <si>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</si>
  <si>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</si>
  <si>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</si>
  <si>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</si>
  <si>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</si>
  <si>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</si>
  <si>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</si>
  <si>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</si>
  <si>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</si>
  <si>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</si>
  <si>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</si>
  <si>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</si>
  <si>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</si>
  <si>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</si>
  <si>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</si>
  <si>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</si>
  <si>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</si>
  <si>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</si>
  <si>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</si>
  <si>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</si>
  <si>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</si>
  <si>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</si>
  <si>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</si>
  <si>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</si>
  <si>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</si>
  <si>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</si>
  <si>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</si>
  <si>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</si>
  <si>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</si>
  <si>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</si>
  <si>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</si>
  <si>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</si>
  <si>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</si>
  <si>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</si>
  <si>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</si>
  <si>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</si>
  <si>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</si>
  <si>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</si>
  <si>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</si>
  <si>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</si>
  <si>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</si>
  <si>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</si>
  <si>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</si>
  <si>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</si>
  <si>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</si>
  <si>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</si>
  <si>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</si>
  <si>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</si>
  <si>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</si>
  <si>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</si>
  <si>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</si>
  <si>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</si>
  <si>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</si>
  <si>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</si>
  <si>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</si>
  <si>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</si>
  <si>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</si>
  <si>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</si>
  <si>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</si>
  <si>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</si>
  <si>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</si>
  <si>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</si>
  <si>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</si>
  <si>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</si>
  <si>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</si>
  <si>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</si>
  <si>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</si>
  <si>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</si>
  <si>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</si>
  <si>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</si>
  <si>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</si>
  <si>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</si>
  <si>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</si>
  <si>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</si>
  <si>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</si>
  <si>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</si>
  <si>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</si>
  <si>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</si>
  <si>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</si>
  <si>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</si>
  <si>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</si>
  <si>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</si>
  <si>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</si>
  <si>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</si>
  <si>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</si>
  <si>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</si>
  <si>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</si>
  <si>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</si>
  <si>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</si>
  <si>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</si>
  <si>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</si>
  <si>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</si>
  <si>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</si>
  <si>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</si>
  <si>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</si>
  <si>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</si>
  <si>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</si>
  <si>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</si>
  <si>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</si>
  <si>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</si>
  <si>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</si>
  <si>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</si>
  <si>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</si>
  <si>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</si>
  <si>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</si>
  <si>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</si>
  <si>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</si>
  <si>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</si>
  <si>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</si>
  <si>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</si>
  <si>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</si>
  <si>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</si>
  <si>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</si>
  <si>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</si>
  <si>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</si>
  <si>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</si>
  <si>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</si>
  <si>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</si>
  <si>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</si>
  <si>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</si>
  <si>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</si>
  <si>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</si>
  <si>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</si>
  <si>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</si>
  <si>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</si>
  <si>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</si>
  <si>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</si>
  <si>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</si>
  <si>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</si>
  <si>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</si>
  <si>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</si>
  <si>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</si>
  <si>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</si>
  <si>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</si>
  <si>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</si>
  <si>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</si>
  <si>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</si>
  <si>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</si>
  <si>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</si>
  <si>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</si>
  <si>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</si>
  <si>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</si>
  <si>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</si>
  <si>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</si>
  <si>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</si>
  <si>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</si>
  <si>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</si>
  <si>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</si>
  <si>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</si>
  <si>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</si>
  <si>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</si>
  <si>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</si>
  <si>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</si>
  <si>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</si>
  <si>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</si>
  <si>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</si>
  <si>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</si>
  <si>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</si>
  <si>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</si>
  <si>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</si>
  <si>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</si>
  <si>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</si>
  <si>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</si>
  <si>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</si>
  <si>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</si>
  <si>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</si>
  <si>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</si>
  <si>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</si>
  <si>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</si>
  <si>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</si>
  <si>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</si>
  <si>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</si>
  <si>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</si>
  <si>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</si>
  <si>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</si>
  <si>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</si>
  <si>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</si>
  <si>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</si>
  <si>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</si>
  <si>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</si>
  <si>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</si>
  <si>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</si>
  <si>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</si>
  <si>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</si>
  <si>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</si>
  <si>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</si>
  <si>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</si>
  <si>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</si>
  <si>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</si>
  <si>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</si>
  <si>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</si>
  <si>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</si>
  <si>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</si>
  <si>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</si>
  <si>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</si>
  <si>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</si>
  <si>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</si>
  <si>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</si>
  <si>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</si>
  <si>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</si>
  <si>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</si>
  <si>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</si>
  <si>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</si>
  <si>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</si>
  <si>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</si>
  <si>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</si>
  <si>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</si>
  <si>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</si>
  <si>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</si>
  <si>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</si>
  <si>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</si>
  <si>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</si>
  <si>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</si>
  <si>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</si>
  <si>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</si>
  <si>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</si>
  <si>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</si>
  <si>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</si>
  <si>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</si>
  <si>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</si>
  <si>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</si>
  <si>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</si>
  <si>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</si>
  <si>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</si>
  <si>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</si>
  <si>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</si>
  <si>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</si>
  <si>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</si>
  <si>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</si>
  <si>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</si>
  <si>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</si>
  <si>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</si>
  <si>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</si>
  <si>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</si>
  <si>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</si>
  <si>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</si>
  <si>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</si>
  <si>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</si>
  <si>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</si>
  <si>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</si>
  <si>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</si>
  <si>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</si>
  <si>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</si>
  <si>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</si>
  <si>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</si>
  <si>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</si>
  <si>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</si>
  <si>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</si>
  <si>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</si>
  <si>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</si>
  <si>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</si>
  <si>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</si>
  <si>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</si>
  <si>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</si>
  <si>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</si>
  <si>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</si>
  <si>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</si>
  <si>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</si>
  <si>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</si>
  <si>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</si>
  <si>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</si>
  <si>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</si>
  <si>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</si>
  <si>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</si>
  <si>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</si>
  <si>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</si>
  <si>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</si>
  <si>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</si>
  <si>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</si>
  <si>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</si>
  <si>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</si>
  <si>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</si>
  <si>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</si>
  <si>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</si>
  <si>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</si>
  <si>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</si>
  <si>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</si>
  <si>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</si>
  <si>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</si>
  <si>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</si>
  <si>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</si>
  <si>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</si>
  <si>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</si>
  <si>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</si>
  <si>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</si>
  <si>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</si>
  <si>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</si>
  <si>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</si>
  <si>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</si>
  <si>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</si>
  <si>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</si>
  <si>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</si>
  <si>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</si>
  <si>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</si>
  <si>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</si>
  <si>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</si>
  <si>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</si>
  <si>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</si>
  <si>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</si>
  <si>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</si>
  <si>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</si>
  <si>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</si>
  <si>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</si>
  <si>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</si>
  <si>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</si>
  <si>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</si>
  <si>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</si>
  <si>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</si>
  <si>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</si>
  <si>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</si>
  <si>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</si>
  <si>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</si>
  <si>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</si>
  <si>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</si>
  <si>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</si>
  <si>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</si>
  <si>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</si>
  <si>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</si>
  <si>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</si>
  <si>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</si>
  <si>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</si>
  <si>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</si>
  <si>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</si>
  <si>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</si>
  <si>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</si>
  <si>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</si>
  <si>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</si>
  <si>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</si>
  <si>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</si>
  <si>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</si>
  <si>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</si>
  <si>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</si>
  <si>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</si>
  <si>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</si>
  <si>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</si>
  <si>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</si>
  <si>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</si>
  <si>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</si>
  <si>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</si>
  <si>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</si>
  <si>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</si>
  <si>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</si>
  <si>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</si>
  <si>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</si>
  <si>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</si>
  <si>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</si>
  <si>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</si>
  <si>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</si>
  <si>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</si>
  <si>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</si>
  <si>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</si>
  <si>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</si>
  <si>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</si>
  <si>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</si>
  <si>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</si>
  <si>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</si>
  <si>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</si>
  <si>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</si>
  <si>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</si>
  <si>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</si>
  <si>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</si>
  <si>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</si>
  <si>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</si>
  <si>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</si>
  <si>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</si>
  <si>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</si>
  <si>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</si>
  <si>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</si>
  <si>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</si>
  <si>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</si>
  <si>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</si>
  <si>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</si>
  <si>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</si>
  <si>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</si>
  <si>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</si>
  <si>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</si>
  <si>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</si>
  <si>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</si>
  <si>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</si>
  <si>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</si>
  <si>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</si>
  <si>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</si>
  <si>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</si>
  <si>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</si>
  <si>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</si>
  <si>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</si>
  <si>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</si>
  <si>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</si>
  <si>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</si>
  <si>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</si>
  <si>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</si>
  <si>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</si>
  <si>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</si>
  <si>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</si>
  <si>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</si>
  <si>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</si>
  <si>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</si>
  <si>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</si>
  <si>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</si>
  <si>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</si>
  <si>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</si>
  <si>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</si>
  <si>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</si>
  <si>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</si>
  <si>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</si>
  <si>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</si>
  <si>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</si>
  <si>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</si>
  <si>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</si>
  <si>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</si>
  <si>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</si>
  <si>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</si>
  <si>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</si>
  <si>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</si>
  <si>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</si>
  <si>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</si>
  <si>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</si>
  <si>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</si>
  <si>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</si>
  <si>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</si>
  <si>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</si>
  <si>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</si>
  <si>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</si>
  <si>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</si>
  <si>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</si>
  <si>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</si>
  <si>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</si>
  <si>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</si>
  <si>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</si>
  <si>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</si>
  <si>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</si>
  <si>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</si>
  <si>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</si>
  <si>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</si>
  <si>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</si>
  <si>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</si>
  <si>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</si>
  <si>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</si>
  <si>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</si>
  <si>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</si>
  <si>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</si>
  <si>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</si>
  <si>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</si>
  <si>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</si>
  <si>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</si>
  <si>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</si>
  <si>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</si>
  <si>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</si>
  <si>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</si>
  <si>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</si>
  <si>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</si>
  <si>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</si>
  <si>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</si>
  <si>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</si>
  <si>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</si>
  <si>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</si>
  <si>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</si>
  <si>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</si>
  <si>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</si>
  <si>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</si>
  <si>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</si>
  <si>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</si>
  <si>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</si>
  <si>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</si>
  <si>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</si>
  <si>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</si>
  <si>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</si>
  <si>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</si>
  <si>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</si>
  <si>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</si>
  <si>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</si>
  <si>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</si>
  <si>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</si>
  <si>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</si>
  <si>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</si>
  <si>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</si>
  <si>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</si>
  <si>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</si>
  <si>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</si>
  <si>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</si>
  <si>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</si>
  <si>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</si>
  <si>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</si>
  <si>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</si>
  <si>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</si>
  <si>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</si>
  <si>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</si>
  <si>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</si>
  <si>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</si>
  <si>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</si>
  <si>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</si>
  <si>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</si>
  <si>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</si>
  <si>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</si>
  <si>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</si>
  <si>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</si>
  <si>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</si>
  <si>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</si>
  <si>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</si>
  <si>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</si>
  <si>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</si>
  <si>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</si>
  <si>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</si>
  <si>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</si>
  <si>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</si>
  <si>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</si>
  <si>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</si>
  <si>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</si>
  <si>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</si>
  <si>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</si>
  <si>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</si>
  <si>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</si>
  <si>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</si>
  <si>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</si>
  <si>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</si>
  <si>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</si>
  <si>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</si>
  <si>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</si>
  <si>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</si>
  <si>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</si>
  <si>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</si>
  <si>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</si>
  <si>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</si>
  <si>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</si>
  <si>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</si>
  <si>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</si>
  <si>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</si>
  <si>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</si>
  <si>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</si>
  <si>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</si>
  <si>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</si>
  <si>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</si>
  <si>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</si>
  <si>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</si>
  <si>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</si>
  <si>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</si>
  <si>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</si>
  <si>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</si>
  <si>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</si>
  <si>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</si>
  <si>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</si>
  <si>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</si>
  <si>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</si>
  <si>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</si>
  <si>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</si>
  <si>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</si>
  <si>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</si>
  <si>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</si>
  <si>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</si>
  <si>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</si>
  <si>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</si>
  <si>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</si>
  <si>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</si>
  <si>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</si>
  <si>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</si>
  <si>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</si>
  <si>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</si>
  <si>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</si>
  <si>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</si>
  <si>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</si>
  <si>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</si>
  <si>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</si>
  <si>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</si>
  <si>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</si>
  <si>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</si>
  <si>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</si>
  <si>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</si>
  <si>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</si>
  <si>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</si>
  <si>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</si>
  <si>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</si>
  <si>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</si>
  <si>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</si>
  <si>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</si>
  <si>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</si>
  <si>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</si>
  <si>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</si>
  <si>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</si>
  <si>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</si>
  <si>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</si>
  <si>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</si>
  <si>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</si>
  <si>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</si>
  <si>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</si>
  <si>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</si>
  <si>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</si>
  <si>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</si>
  <si>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</si>
  <si>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</si>
  <si>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</si>
  <si>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</si>
  <si>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</si>
  <si>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</si>
  <si>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</si>
  <si>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</si>
  <si>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</si>
  <si>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</si>
  <si>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</si>
  <si>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</si>
  <si>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</si>
  <si>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</si>
  <si>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</si>
  <si>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</si>
  <si>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</si>
  <si>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</si>
  <si>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</si>
  <si>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</si>
  <si>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</si>
  <si>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</si>
  <si>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</si>
  <si>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</si>
  <si>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</si>
  <si>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</si>
  <si>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</si>
  <si>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</si>
  <si>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</si>
  <si>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</si>
  <si>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</si>
  <si>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</si>
  <si>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</si>
  <si>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</si>
  <si>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</si>
  <si>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</si>
  <si>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</si>
  <si>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</si>
  <si>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</si>
  <si>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</si>
  <si>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</si>
  <si>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</si>
  <si>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</si>
  <si>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</si>
  <si>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</si>
  <si>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</si>
  <si>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</si>
  <si>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</si>
  <si>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</si>
  <si>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</si>
  <si>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</si>
  <si>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</si>
  <si>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</si>
  <si>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</si>
  <si>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</si>
  <si>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</si>
  <si>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</si>
  <si>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</si>
  <si>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</si>
  <si>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</si>
  <si>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</si>
  <si>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</si>
  <si>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</si>
  <si>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</si>
  <si>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</si>
  <si>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</si>
  <si>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</si>
  <si>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</si>
  <si>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</si>
  <si>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</si>
  <si>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</si>
  <si>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</si>
  <si>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</si>
  <si>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</si>
  <si>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</si>
  <si>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</si>
  <si>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</si>
  <si>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</si>
  <si>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</si>
  <si>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</si>
  <si>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</si>
  <si>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</si>
  <si>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</si>
  <si>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</si>
  <si>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</si>
  <si>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</si>
  <si>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</si>
  <si>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</si>
  <si>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</si>
  <si>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</si>
  <si>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</si>
  <si>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</si>
  <si>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</si>
  <si>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</si>
  <si>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</si>
  <si>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</si>
  <si>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</si>
  <si>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</si>
  <si>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</si>
  <si>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</si>
  <si>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</si>
  <si>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</si>
  <si>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</si>
  <si>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</si>
  <si>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</si>
  <si>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</si>
  <si>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</si>
  <si>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</si>
  <si>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</si>
  <si>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</si>
  <si>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</si>
  <si>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</si>
  <si>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</si>
  <si>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</si>
  <si>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</si>
  <si>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</si>
  <si>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</si>
  <si>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</si>
  <si>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</si>
  <si>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</si>
  <si>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</si>
  <si>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</si>
  <si>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</si>
  <si>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</si>
  <si>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</si>
  <si>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</si>
  <si>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</si>
  <si>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</si>
  <si>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</si>
  <si>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</si>
  <si>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</si>
  <si>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</si>
  <si>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</si>
  <si>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</si>
  <si>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</si>
  <si>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</si>
  <si>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</si>
  <si>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</si>
  <si>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</si>
  <si>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</si>
  <si>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</si>
  <si>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</si>
  <si>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</si>
  <si>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</si>
  <si>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</si>
  <si>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</si>
  <si>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</si>
  <si>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</si>
  <si>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</si>
  <si>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</si>
  <si>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</si>
  <si>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</si>
  <si>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</si>
  <si>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</si>
  <si>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</si>
  <si>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</si>
  <si>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</si>
  <si>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</si>
  <si>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</si>
  <si>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</si>
  <si>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</si>
  <si>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</si>
  <si>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</si>
  <si>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</si>
  <si>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</si>
  <si>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</si>
  <si>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</si>
  <si>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</si>
  <si>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</si>
  <si>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</si>
  <si>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</si>
  <si>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</si>
  <si>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</si>
  <si>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</si>
  <si>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</si>
  <si>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</si>
  <si>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</si>
  <si>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</si>
  <si>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</si>
  <si>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</si>
  <si>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</si>
  <si>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</si>
  <si>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</si>
  <si>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</si>
  <si>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</si>
  <si>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</si>
  <si>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</si>
  <si>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</si>
  <si>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</si>
  <si>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</si>
  <si>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</si>
  <si>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</si>
  <si>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</si>
  <si>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</si>
  <si>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</si>
  <si>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</si>
  <si>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</si>
  <si>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</si>
  <si>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</si>
  <si>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</si>
  <si>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</si>
  <si>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</si>
  <si>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</si>
  <si>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</si>
  <si>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</si>
  <si>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</si>
  <si>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</si>
  <si>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</si>
  <si>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</si>
  <si>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</si>
  <si>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</si>
  <si>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</si>
  <si>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</si>
  <si>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</si>
  <si>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</si>
  <si>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</si>
  <si>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</si>
  <si>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</si>
  <si>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</si>
  <si>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</si>
  <si>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</si>
  <si>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</si>
  <si>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</si>
  <si>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</si>
  <si>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</si>
  <si>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</si>
  <si>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</si>
  <si>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</si>
  <si>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</si>
  <si>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</si>
  <si>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</si>
  <si>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</si>
  <si>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</si>
  <si>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</si>
  <si>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</si>
  <si>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</si>
  <si>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</si>
  <si>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</si>
  <si>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</si>
  <si>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</si>
  <si>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</si>
  <si>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</si>
  <si>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</si>
  <si>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</si>
  <si>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</si>
  <si>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</si>
  <si>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</si>
  <si>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</si>
  <si>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</si>
  <si>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</si>
  <si>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</si>
  <si>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</si>
  <si>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</si>
  <si>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</si>
  <si>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</si>
  <si>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</si>
  <si>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</si>
  <si>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</si>
  <si>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</si>
  <si>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</si>
  <si>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</si>
  <si>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</si>
  <si>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</si>
  <si>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</si>
  <si>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</si>
  <si>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</si>
  <si>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</si>
  <si>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</si>
  <si>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</si>
  <si>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</si>
  <si>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</si>
  <si>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</si>
  <si>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</si>
  <si>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</si>
  <si>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</si>
  <si>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</si>
  <si>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</si>
  <si>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</si>
  <si>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</si>
  <si>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</si>
  <si>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</si>
  <si>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</si>
  <si>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</si>
  <si>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</si>
  <si>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</si>
  <si>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</si>
  <si>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</si>
  <si>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</si>
  <si>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</si>
  <si>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</si>
  <si>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</si>
  <si>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</si>
  <si>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</si>
  <si>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</si>
  <si>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</si>
  <si>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</si>
  <si>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</si>
  <si>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</si>
  <si>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</si>
  <si>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</si>
  <si>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</si>
  <si>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</si>
  <si>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</si>
  <si>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</si>
  <si>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</si>
  <si>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</si>
  <si>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</si>
  <si>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</si>
  <si>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</si>
  <si>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</si>
  <si>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</si>
  <si>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</si>
  <si>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</si>
  <si>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</si>
  <si>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</si>
  <si>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</si>
  <si>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</si>
  <si>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</si>
  <si>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</si>
  <si>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</si>
  <si>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</si>
  <si>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</si>
  <si>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</si>
  <si>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</si>
  <si>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</si>
  <si>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</si>
  <si>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</si>
  <si>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</si>
  <si>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</si>
  <si>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</si>
  <si>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</si>
  <si>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</si>
  <si>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</si>
  <si>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</si>
  <si>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</si>
  <si>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</si>
  <si>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</si>
  <si>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</si>
  <si>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</si>
  <si>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</si>
  <si>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</si>
  <si>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</si>
  <si>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</si>
  <si>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</si>
  <si>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</si>
  <si>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</si>
  <si>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</si>
  <si>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</si>
  <si>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</si>
  <si>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</si>
  <si>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</si>
  <si>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</si>
  <si>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</si>
  <si>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</si>
  <si>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</si>
  <si>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</si>
  <si>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</si>
  <si>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</si>
  <si>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</si>
  <si>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</si>
  <si>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</si>
  <si>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</si>
  <si>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</si>
  <si>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</si>
  <si>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</si>
  <si>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</si>
  <si>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</si>
  <si>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</si>
  <si>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</si>
  <si>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</si>
  <si>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</si>
  <si>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</si>
  <si>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</si>
  <si>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</si>
  <si>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</si>
  <si>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</si>
  <si>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</si>
  <si>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</si>
  <si>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</si>
  <si>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</si>
  <si>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</si>
  <si>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</si>
  <si>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</si>
  <si>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</si>
  <si>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</si>
  <si>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</si>
  <si>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</si>
  <si>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</si>
  <si>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</si>
  <si>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</si>
  <si>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</si>
  <si>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</si>
  <si>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</si>
  <si>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</si>
  <si>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</si>
  <si>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</si>
  <si>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</si>
  <si>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</si>
  <si>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</si>
  <si>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</si>
  <si>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</si>
  <si>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</si>
  <si>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</si>
  <si>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</si>
  <si>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</si>
  <si>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</si>
  <si>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</si>
  <si>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</si>
  <si>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</si>
  <si>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</si>
  <si>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</si>
  <si>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</si>
  <si>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</si>
  <si>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</si>
  <si>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</si>
  <si>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</si>
  <si>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</si>
  <si>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</si>
  <si>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</si>
  <si>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</si>
  <si>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</si>
  <si>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</si>
  <si>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</si>
  <si>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</si>
  <si>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</si>
  <si>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</si>
  <si>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</si>
  <si>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</si>
  <si>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</si>
  <si>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</si>
  <si>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</si>
  <si>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</si>
  <si>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</si>
  <si>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</si>
  <si>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</si>
  <si>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</si>
  <si>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</si>
  <si>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</si>
  <si>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</si>
  <si>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</si>
  <si>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</si>
  <si>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</si>
  <si>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</si>
  <si>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</si>
  <si>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</si>
  <si>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</si>
  <si>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</si>
  <si>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</si>
  <si>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</si>
  <si>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</si>
  <si>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</si>
  <si>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</si>
  <si>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</si>
  <si>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</si>
  <si>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</si>
  <si>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</si>
  <si>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</si>
  <si>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</si>
  <si>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</si>
  <si>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</si>
  <si>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</si>
  <si>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</si>
  <si>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</si>
  <si>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</si>
  <si>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</si>
  <si>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</si>
  <si>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</si>
  <si>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</si>
  <si>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</si>
  <si>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</si>
  <si>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</si>
  <si>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</si>
  <si>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</si>
  <si>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</si>
  <si>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</si>
  <si>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</si>
  <si>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</si>
  <si>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</si>
  <si>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</si>
  <si>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</si>
  <si>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</si>
  <si>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</si>
  <si>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</si>
  <si>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</si>
  <si>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</si>
  <si>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</si>
  <si>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</si>
  <si>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</si>
  <si>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</si>
  <si>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</si>
  <si>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</si>
  <si>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</si>
  <si>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</si>
  <si>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</si>
  <si>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</si>
  <si>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</si>
  <si>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</si>
  <si>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</si>
  <si>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</si>
  <si>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</si>
  <si>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</si>
  <si>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</si>
  <si>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</si>
  <si>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</si>
  <si>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</si>
  <si>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</si>
  <si>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</si>
  <si>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</si>
  <si>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</si>
  <si>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</si>
  <si>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</si>
  <si>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</si>
  <si>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</si>
  <si>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</si>
  <si>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</si>
  <si>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</si>
  <si>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</si>
  <si>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</si>
  <si>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</si>
  <si>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</si>
  <si>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</si>
  <si>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</si>
  <si>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</si>
  <si>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</si>
  <si>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</si>
  <si>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</si>
  <si>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</si>
  <si>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</si>
  <si>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</si>
  <si>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</si>
  <si>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</si>
  <si>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</si>
  <si>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</si>
  <si>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</si>
  <si>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</si>
  <si>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</si>
  <si>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</si>
  <si>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</si>
  <si>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</si>
  <si>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</si>
  <si>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</si>
  <si>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</si>
  <si>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</si>
  <si>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</si>
  <si>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</si>
  <si>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</si>
  <si>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</si>
  <si>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</si>
  <si>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</si>
  <si>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</si>
  <si>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</si>
  <si>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</si>
  <si>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</si>
  <si>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</si>
  <si>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</si>
  <si>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</si>
  <si>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</si>
  <si>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</si>
  <si>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</si>
  <si>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</si>
  <si>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</si>
  <si>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</si>
  <si>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</si>
  <si>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</si>
  <si>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</si>
  <si>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</si>
  <si>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</si>
  <si>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</si>
  <si>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</si>
  <si>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</si>
  <si>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</si>
  <si>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</si>
  <si>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</si>
  <si>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</si>
  <si>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</si>
  <si>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</si>
  <si>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</si>
  <si>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</si>
  <si>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</si>
  <si>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</si>
  <si>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</si>
  <si>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</si>
  <si>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</si>
  <si>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</si>
  <si>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</si>
  <si>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</si>
  <si>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</si>
  <si>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</si>
  <si>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</si>
  <si>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</si>
  <si>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</si>
  <si>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</si>
  <si>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</si>
  <si>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</si>
  <si>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</si>
  <si>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</si>
  <si>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</si>
  <si>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</si>
  <si>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</si>
  <si>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</si>
  <si>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</si>
  <si>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</si>
  <si>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</si>
  <si>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</si>
  <si>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</si>
  <si>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</si>
  <si>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</si>
  <si>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</si>
  <si>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</si>
  <si>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</si>
  <si>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</si>
  <si>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</si>
  <si>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</si>
  <si>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</si>
  <si>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</si>
  <si>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</si>
  <si>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</si>
  <si>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</si>
  <si>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</si>
  <si>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</si>
  <si>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</si>
  <si>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</si>
  <si>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</si>
  <si>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</si>
  <si>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</si>
  <si>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</si>
  <si>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</si>
  <si>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</si>
  <si>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</si>
  <si>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</si>
  <si>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</si>
  <si>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</si>
  <si>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</si>
  <si>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</si>
  <si>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</si>
  <si>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</si>
  <si>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</si>
  <si>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</si>
  <si>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</si>
  <si>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</si>
  <si>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</si>
  <si>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</si>
  <si>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</si>
  <si>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</si>
  <si>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</si>
  <si>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</si>
  <si>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</si>
  <si>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</si>
  <si>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</si>
  <si>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</si>
  <si>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</si>
  <si>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</si>
  <si>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</si>
  <si>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</si>
  <si>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</si>
  <si>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</si>
  <si>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</si>
  <si>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</si>
  <si>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</si>
  <si>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</si>
  <si>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</si>
  <si>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</si>
  <si>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</si>
  <si>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</si>
  <si>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</si>
  <si>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</si>
  <si>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</si>
  <si>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</si>
  <si>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</si>
  <si>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</si>
  <si>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</si>
  <si>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</si>
  <si>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</si>
  <si>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</si>
  <si>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</si>
  <si>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</si>
  <si>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</si>
  <si>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</si>
  <si>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</si>
  <si>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</si>
  <si>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</si>
  <si>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</si>
  <si>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</si>
  <si>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</si>
  <si>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</si>
  <si>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</si>
  <si>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</si>
  <si>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</si>
  <si>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</si>
  <si>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</si>
  <si>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</si>
  <si>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</si>
  <si>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</si>
  <si>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</si>
  <si>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</si>
  <si>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</si>
  <si>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</si>
  <si>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</si>
  <si>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</si>
  <si>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</si>
  <si>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</si>
  <si>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</si>
  <si>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</si>
  <si>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</si>
  <si>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</si>
  <si>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</si>
  <si>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</si>
  <si>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</si>
  <si>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</si>
  <si>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</si>
  <si>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</si>
  <si>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</si>
  <si>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</si>
  <si>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</si>
  <si>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</si>
  <si>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</si>
  <si>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</si>
  <si>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</si>
  <si>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</si>
  <si>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</si>
  <si>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</si>
  <si>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</si>
  <si>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</si>
  <si>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</si>
  <si>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</si>
  <si>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</si>
  <si>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</si>
  <si>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</si>
  <si>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</si>
  <si>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</si>
  <si>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</si>
  <si>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</si>
  <si>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</si>
  <si>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</si>
  <si>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</si>
  <si>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</si>
  <si>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</si>
  <si>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</si>
  <si>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</si>
  <si>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</si>
  <si>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</si>
  <si>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</si>
  <si>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</si>
  <si>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</si>
  <si>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</si>
  <si>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</si>
  <si>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</si>
  <si>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</si>
  <si>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</si>
  <si>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</si>
  <si>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</si>
  <si>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</si>
  <si>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</si>
  <si>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</si>
  <si>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</si>
  <si>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</si>
  <si>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</si>
  <si>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</si>
  <si>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</si>
  <si>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</si>
  <si>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</si>
  <si>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</si>
  <si>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</si>
  <si>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</si>
  <si>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</si>
  <si>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</si>
  <si>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</si>
  <si>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</si>
  <si>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</si>
  <si>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</si>
  <si>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</si>
  <si>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</si>
  <si>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</si>
  <si>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</si>
  <si>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</si>
  <si>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</si>
  <si>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</si>
  <si>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</si>
  <si>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</si>
  <si>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</si>
  <si>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</si>
  <si>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</si>
  <si>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</si>
  <si>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</si>
  <si>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</si>
  <si>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</si>
  <si>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</si>
  <si>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</si>
  <si>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</si>
  <si>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</si>
  <si>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</si>
  <si>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</si>
  <si>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</si>
  <si>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</si>
  <si>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</si>
  <si>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</si>
  <si>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</si>
  <si>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</si>
  <si>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</si>
  <si>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</si>
  <si>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</si>
  <si>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</si>
  <si>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</si>
  <si>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</si>
  <si>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</si>
  <si>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</si>
  <si>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</si>
  <si>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</si>
  <si>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</si>
  <si>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</si>
  <si>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</si>
  <si>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</si>
  <si>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</si>
  <si>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</si>
  <si>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</si>
  <si>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</si>
  <si>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</si>
  <si>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</si>
  <si>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</si>
  <si>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</si>
  <si>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</si>
  <si>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</si>
  <si>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</si>
  <si>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</si>
  <si>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</si>
  <si>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</si>
  <si>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</si>
  <si>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</si>
  <si>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</si>
  <si>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</si>
  <si>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</si>
  <si>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</si>
  <si>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</si>
  <si>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</si>
  <si>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</si>
  <si>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</si>
  <si>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</si>
  <si>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</si>
  <si>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</si>
  <si>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</si>
  <si>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</si>
  <si>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</si>
  <si>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</si>
  <si>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</si>
  <si>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</si>
  <si>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</si>
  <si>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</si>
  <si>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</si>
  <si>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</si>
  <si>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</si>
  <si>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</si>
  <si>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</si>
  <si>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</si>
  <si>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</si>
  <si>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</si>
  <si>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</si>
  <si>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</si>
  <si>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</si>
  <si>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</si>
  <si>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</si>
  <si>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</si>
  <si>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</si>
  <si>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</si>
  <si>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</si>
  <si>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</si>
  <si>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</si>
  <si>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</si>
  <si>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</si>
  <si>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</si>
  <si>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</si>
  <si>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</si>
  <si>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</si>
  <si>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</si>
  <si>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</si>
  <si>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</si>
  <si>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</si>
  <si>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</si>
  <si>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</si>
  <si>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</si>
  <si>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</si>
  <si>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</si>
  <si>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</si>
  <si>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</si>
  <si>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</si>
  <si>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</si>
  <si>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</si>
  <si>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</si>
  <si>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</si>
  <si>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</si>
  <si>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</si>
  <si>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</si>
  <si>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</si>
  <si>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</si>
  <si>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</si>
  <si>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</si>
  <si>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</si>
  <si>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</si>
  <si>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</si>
  <si>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</si>
  <si>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</si>
  <si>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</si>
  <si>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</si>
  <si>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</si>
  <si>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</si>
  <si>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</si>
  <si>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</si>
  <si>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</si>
  <si>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</si>
  <si>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</si>
  <si>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</si>
  <si>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</si>
  <si>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</si>
  <si>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</si>
  <si>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</si>
  <si>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</si>
  <si>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</si>
  <si>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</si>
  <si>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</si>
  <si>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</si>
  <si>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</si>
  <si>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</si>
  <si>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</si>
  <si>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</si>
  <si>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</si>
  <si>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</si>
  <si>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</si>
  <si>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</si>
  <si>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</si>
  <si>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</si>
  <si>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</si>
  <si>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</si>
  <si>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</si>
  <si>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</si>
  <si>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</si>
  <si>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</si>
  <si>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</si>
  <si>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</si>
  <si>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</si>
  <si>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</si>
  <si>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</si>
  <si>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</si>
  <si>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</si>
  <si>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</si>
  <si>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</si>
  <si>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</si>
  <si>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</si>
  <si>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</si>
  <si>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</si>
  <si>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</si>
  <si>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</si>
  <si>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</si>
  <si>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</si>
  <si>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</si>
  <si>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</si>
  <si>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</si>
  <si>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</si>
  <si>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</si>
  <si>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</si>
  <si>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</si>
  <si>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</si>
  <si>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</si>
  <si>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</si>
  <si>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</si>
  <si>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</si>
  <si>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</si>
  <si>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</si>
  <si>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</si>
  <si>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</si>
  <si>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</si>
  <si>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</si>
  <si>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</si>
  <si>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</si>
  <si>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</si>
  <si>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</si>
  <si>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</si>
  <si>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</si>
  <si>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</si>
  <si>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</si>
  <si>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</si>
  <si>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</si>
  <si>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</si>
  <si>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</si>
  <si>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</si>
  <si>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</si>
  <si>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</si>
  <si>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</si>
  <si>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</si>
  <si>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</si>
  <si>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</si>
  <si>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</si>
  <si>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</si>
  <si>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</si>
  <si>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</si>
  <si>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</si>
  <si>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</si>
  <si>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</si>
  <si>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</si>
  <si>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</si>
  <si>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</si>
  <si>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</si>
  <si>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</si>
  <si>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</si>
  <si>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</si>
  <si>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</si>
  <si>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</si>
  <si>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</si>
  <si>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</si>
  <si>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</si>
  <si>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</si>
  <si>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</si>
  <si>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</si>
  <si>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</si>
  <si>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</si>
  <si>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</si>
  <si>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</si>
  <si>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</si>
  <si>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</si>
  <si>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</si>
  <si>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</si>
  <si>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</si>
  <si>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</si>
  <si>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</si>
  <si>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</si>
  <si>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</si>
  <si>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</si>
  <si>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</si>
  <si>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</si>
  <si>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</si>
  <si>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</si>
  <si>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</si>
  <si>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</si>
  <si>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</si>
  <si>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</si>
  <si>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</si>
  <si>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</si>
  <si>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</si>
  <si>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</si>
  <si>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</si>
  <si>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</si>
  <si>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</si>
  <si>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</si>
  <si>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</si>
  <si>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</si>
  <si>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</si>
  <si>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</si>
  <si>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</si>
  <si>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</si>
  <si>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</si>
  <si>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</si>
  <si>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</si>
  <si>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</si>
  <si>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</si>
  <si>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</si>
  <si>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</si>
  <si>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</si>
  <si>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</si>
  <si>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</si>
  <si>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</si>
  <si>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</si>
  <si>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</si>
  <si>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</si>
  <si>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</si>
  <si>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</si>
  <si>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</si>
  <si>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</si>
  <si>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</si>
  <si>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</si>
  <si>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</si>
  <si>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</si>
  <si>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</si>
  <si>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</si>
  <si>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</si>
  <si>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</si>
  <si>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</si>
  <si>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</si>
  <si>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</si>
  <si>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</si>
  <si>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</si>
  <si>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</si>
  <si>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</si>
  <si>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</si>
  <si>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</si>
  <si>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</si>
  <si>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</si>
  <si>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</si>
  <si>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</si>
  <si>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</si>
  <si>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</si>
  <si>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</si>
  <si>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</si>
  <si>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</si>
  <si>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</si>
  <si>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</si>
  <si>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</si>
  <si>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</si>
  <si>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</si>
  <si>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</si>
  <si>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</si>
  <si>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</si>
  <si>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</si>
  <si>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</si>
  <si>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</si>
  <si>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</si>
  <si>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</si>
  <si>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</si>
  <si>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</si>
  <si>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</si>
  <si>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</si>
  <si>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</si>
  <si>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</si>
  <si>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</si>
  <si>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</si>
  <si>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</si>
  <si>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</si>
  <si>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</si>
  <si>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</si>
  <si>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</si>
  <si>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</si>
  <si>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</si>
  <si>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</si>
  <si>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</si>
  <si>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</si>
  <si>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</si>
  <si>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</si>
  <si>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</si>
  <si>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</si>
  <si>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</si>
  <si>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</si>
  <si>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</si>
  <si>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</si>
  <si>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</si>
  <si>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</si>
  <si>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</si>
  <si>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</si>
  <si>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</si>
  <si>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</si>
  <si>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</si>
  <si>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</si>
  <si>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</si>
  <si>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</si>
  <si>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</si>
  <si>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</si>
  <si>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</si>
  <si>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</si>
  <si>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</si>
  <si>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</si>
  <si>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</si>
  <si>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</si>
  <si>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</si>
  <si>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</si>
  <si>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</si>
  <si>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</si>
  <si>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</si>
  <si>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</si>
  <si>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</si>
  <si>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</si>
  <si>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</si>
  <si>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</si>
  <si>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</si>
  <si>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</si>
  <si>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</si>
  <si>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</si>
  <si>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</si>
  <si>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</si>
  <si>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</si>
  <si>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</si>
  <si>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</si>
  <si>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</si>
  <si>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</si>
  <si>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</si>
  <si>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</si>
  <si>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</si>
  <si>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</si>
  <si>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</si>
  <si>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</si>
  <si>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</si>
  <si>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</si>
  <si>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</si>
  <si>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</si>
  <si>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</si>
  <si>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</si>
  <si>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</si>
  <si>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</si>
  <si>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</si>
  <si>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</si>
  <si>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</si>
  <si>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</si>
  <si>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</si>
  <si>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</si>
  <si>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</si>
  <si>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</si>
  <si>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</si>
  <si>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</si>
  <si>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</si>
  <si>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</si>
  <si>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</si>
  <si>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</si>
  <si>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</si>
  <si>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</si>
  <si>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</si>
  <si>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</si>
  <si>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</si>
  <si>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</si>
  <si>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</si>
  <si>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</si>
  <si>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</si>
  <si>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</si>
  <si>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</si>
  <si>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</si>
  <si>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</si>
  <si>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</si>
  <si>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</si>
  <si>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</si>
  <si>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</si>
  <si>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</si>
  <si>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</si>
  <si>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</si>
  <si>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</si>
  <si>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</si>
  <si>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</si>
  <si>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</si>
  <si>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</si>
  <si>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</si>
  <si>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</si>
  <si>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</si>
  <si>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</si>
  <si>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</si>
  <si>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</si>
  <si>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</si>
  <si>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</si>
  <si>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</si>
  <si>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</si>
  <si>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</si>
  <si>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</si>
  <si>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</si>
  <si>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</si>
  <si>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</si>
  <si>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</si>
  <si>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</si>
  <si>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</si>
  <si>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</si>
  <si>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</si>
  <si>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</si>
  <si>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</si>
  <si>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</si>
  <si>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</si>
  <si>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</si>
  <si>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</si>
  <si>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</si>
  <si>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</si>
  <si>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</si>
  <si>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</si>
  <si>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</si>
  <si>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</si>
  <si>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</si>
  <si>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</si>
  <si>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</si>
  <si>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</si>
  <si>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</si>
  <si>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</si>
  <si>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</si>
  <si>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</si>
  <si>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</si>
  <si>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</si>
  <si>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</si>
  <si>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</si>
  <si>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</si>
  <si>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</si>
  <si>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</si>
  <si>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</si>
  <si>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</si>
  <si>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</si>
  <si>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</si>
  <si>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</si>
  <si>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</si>
  <si>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</si>
  <si>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</si>
  <si>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</si>
  <si>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</si>
  <si>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</si>
  <si>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</si>
  <si>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</si>
  <si>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</si>
  <si>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</si>
  <si>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</si>
  <si>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</si>
  <si>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</si>
  <si>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</si>
  <si>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</si>
  <si>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</si>
  <si>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</si>
  <si>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</si>
  <si>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</si>
  <si>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</si>
  <si>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</si>
  <si>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</si>
  <si>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</si>
  <si>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</si>
  <si>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</si>
  <si>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</si>
  <si>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</si>
  <si>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</si>
  <si>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</si>
  <si>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</si>
  <si>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</si>
  <si>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</si>
  <si>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</si>
  <si>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</si>
  <si>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</si>
  <si>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</si>
  <si>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</si>
  <si>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</si>
  <si>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</si>
  <si>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</si>
  <si>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</si>
  <si>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</si>
  <si>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</si>
  <si>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</si>
  <si>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</si>
  <si>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</si>
  <si>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</si>
  <si>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</si>
  <si>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</si>
  <si>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</si>
  <si>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</si>
  <si>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</si>
  <si>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</si>
  <si>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</si>
  <si>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</si>
  <si>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</si>
  <si>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</si>
  <si>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</si>
  <si>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</si>
  <si>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</si>
  <si>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</si>
  <si>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</si>
  <si>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</si>
  <si>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</si>
  <si>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</si>
  <si>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</si>
  <si>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</si>
  <si>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</si>
  <si>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</si>
  <si>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</si>
  <si>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</si>
  <si>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</si>
  <si>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</si>
  <si>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</si>
  <si>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</si>
  <si>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</si>
  <si>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</si>
  <si>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</si>
  <si>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</si>
  <si>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</si>
  <si>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</si>
  <si>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</si>
  <si>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</si>
  <si>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</si>
  <si>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</si>
  <si>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</si>
  <si>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</si>
  <si>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</si>
  <si>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</si>
  <si>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</si>
  <si>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</si>
  <si>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</si>
  <si>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</si>
  <si>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</si>
  <si>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</si>
  <si>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</si>
  <si>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</si>
  <si>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</si>
  <si>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</si>
  <si>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</si>
  <si>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</si>
  <si>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</si>
  <si>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</si>
  <si>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</si>
  <si>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</si>
  <si>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</si>
  <si>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</si>
  <si>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</si>
  <si>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</si>
  <si>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</si>
  <si>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</si>
  <si>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</si>
  <si>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</si>
  <si>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</si>
  <si>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</si>
  <si>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</si>
  <si>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</si>
  <si>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</si>
  <si>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</si>
  <si>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</si>
  <si>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</si>
  <si>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</si>
  <si>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</si>
  <si>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</si>
  <si>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</si>
  <si>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</si>
  <si>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</si>
  <si>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</si>
  <si>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</si>
  <si>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</si>
  <si>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</si>
  <si>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</si>
  <si>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</si>
  <si>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</si>
  <si>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</si>
  <si>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</si>
  <si>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</si>
  <si>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</si>
  <si>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</si>
  <si>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</si>
  <si>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</si>
  <si>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</si>
  <si>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</si>
  <si>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</si>
  <si>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</si>
  <si>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</si>
  <si>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</si>
  <si>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</si>
  <si>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</si>
  <si>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</si>
  <si>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</si>
  <si>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</si>
  <si>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</si>
  <si>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</si>
  <si>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</si>
  <si>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</si>
  <si>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</si>
  <si>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</si>
  <si>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</si>
  <si>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</si>
  <si>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</si>
  <si>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</si>
  <si>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</si>
  <si>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</si>
  <si>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</si>
  <si>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</si>
  <si>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</si>
  <si>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</si>
  <si>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</si>
  <si>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</si>
  <si>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</si>
  <si>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</si>
  <si>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</si>
  <si>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</si>
  <si>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</si>
  <si>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</si>
  <si>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</si>
  <si>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</si>
  <si>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</si>
  <si>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</si>
  <si>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</si>
  <si>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</si>
  <si>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</si>
  <si>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</si>
  <si>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</si>
  <si>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</si>
  <si>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</si>
  <si>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</si>
  <si>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</si>
  <si>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</si>
  <si>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</si>
  <si>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</si>
  <si>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</si>
  <si>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</si>
  <si>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</si>
  <si>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</si>
  <si>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</si>
  <si>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</si>
  <si>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</si>
  <si>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</si>
  <si>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</si>
  <si>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</si>
  <si>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</si>
  <si>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</si>
  <si>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</si>
  <si>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</si>
  <si>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</si>
  <si>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</si>
  <si>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</si>
  <si>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</si>
  <si>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</si>
  <si>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</si>
  <si>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</si>
  <si>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</si>
  <si>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</si>
  <si>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</si>
  <si>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</si>
  <si>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</si>
  <si>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</si>
  <si>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</si>
  <si>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</si>
  <si>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</si>
  <si>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</si>
  <si>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</si>
  <si>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</si>
  <si>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</si>
  <si>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</si>
  <si>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</si>
  <si>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</si>
  <si>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</si>
  <si>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</si>
  <si>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</si>
  <si>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</si>
  <si>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</si>
  <si>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</si>
  <si>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</si>
  <si>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</si>
  <si>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</si>
  <si>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</si>
  <si>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</si>
  <si>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</si>
  <si>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</si>
  <si>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</si>
  <si>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</si>
  <si>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</si>
  <si>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</si>
  <si>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</si>
  <si>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</si>
  <si>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</si>
  <si>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</si>
  <si>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</si>
  <si>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</si>
  <si>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</si>
  <si>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</si>
  <si>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</si>
  <si>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</si>
  <si>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</si>
  <si>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</si>
  <si>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</si>
  <si>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</si>
  <si>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</si>
  <si>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</si>
  <si>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</si>
  <si>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</si>
  <si>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</si>
  <si>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</si>
  <si>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</si>
  <si>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</si>
  <si>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</si>
  <si>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</si>
  <si>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</si>
  <si>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</si>
  <si>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</si>
  <si>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</si>
  <si>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</si>
  <si>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</si>
  <si>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</si>
  <si>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</si>
  <si>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</si>
  <si>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</si>
  <si>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</si>
  <si>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</si>
  <si>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</si>
  <si>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</si>
  <si>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</si>
  <si>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</si>
  <si>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</si>
  <si>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</si>
  <si>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</si>
  <si>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</si>
  <si>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</si>
  <si>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</si>
  <si>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</si>
  <si>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</si>
  <si>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</si>
  <si>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</si>
  <si>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</si>
  <si>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</si>
  <si>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</si>
  <si>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</si>
  <si>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</si>
  <si>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</si>
  <si>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</si>
  <si>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</si>
  <si>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</si>
  <si>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</si>
  <si>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</si>
  <si>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</si>
  <si>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</si>
  <si>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</si>
  <si>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</si>
  <si>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</si>
  <si>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</si>
  <si>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</si>
  <si>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</si>
  <si>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</si>
  <si>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</si>
  <si>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</si>
  <si>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</si>
  <si>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</si>
  <si>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</si>
  <si>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</si>
  <si>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</si>
  <si>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</si>
  <si>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</si>
  <si>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</si>
  <si>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</si>
  <si>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</si>
  <si>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</si>
  <si>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</si>
  <si>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</si>
  <si>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</si>
  <si>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</si>
  <si>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</si>
  <si>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</si>
  <si>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</si>
  <si>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</si>
  <si>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</si>
  <si>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</si>
  <si>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</si>
  <si>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</si>
  <si>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</si>
  <si>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</si>
  <si>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</si>
  <si>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</si>
  <si>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</si>
  <si>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</si>
  <si>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</si>
  <si>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</si>
  <si>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</si>
  <si>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</si>
  <si>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</si>
  <si>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</si>
  <si>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</si>
  <si>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</si>
  <si>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</si>
  <si>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</si>
  <si>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</si>
  <si>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</si>
  <si>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</si>
  <si>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</si>
  <si>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</si>
  <si>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</si>
  <si>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</si>
  <si>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</si>
  <si>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</si>
  <si>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</si>
  <si>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</si>
  <si>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</si>
  <si>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</si>
  <si>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</si>
  <si>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</si>
  <si>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</si>
  <si>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</si>
  <si>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</si>
  <si>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</si>
  <si>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</si>
  <si>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</si>
  <si>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</si>
  <si>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</si>
  <si>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</si>
  <si>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</si>
  <si>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</si>
  <si>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</si>
  <si>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</si>
  <si>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</si>
  <si>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</si>
  <si>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</si>
  <si>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</si>
  <si>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</si>
  <si>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</si>
  <si>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</si>
  <si>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</si>
  <si>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</si>
  <si>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</si>
  <si>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</si>
  <si>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</si>
  <si>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</si>
  <si>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</si>
  <si>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</si>
  <si>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</si>
  <si>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</si>
  <si>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</si>
  <si>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</si>
  <si>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</si>
  <si>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</si>
  <si>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</si>
  <si>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</si>
  <si>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</si>
  <si>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</si>
  <si>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</si>
  <si>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</si>
  <si>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</si>
  <si>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</si>
  <si>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</si>
  <si>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</si>
  <si>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</si>
  <si>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</si>
  <si>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</si>
  <si>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</si>
  <si>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</si>
  <si>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</si>
  <si>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</si>
  <si>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</si>
  <si>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</si>
  <si>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</si>
  <si>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</si>
  <si>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</si>
  <si>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</si>
  <si>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</si>
  <si>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</si>
  <si>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</si>
  <si>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</si>
  <si>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</si>
  <si>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</si>
  <si>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</si>
  <si>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</si>
  <si>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</si>
  <si>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</si>
  <si>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</si>
  <si>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</si>
  <si>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</si>
  <si>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</si>
  <si>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</si>
  <si>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</si>
  <si>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</si>
  <si>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</si>
  <si>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</si>
  <si>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</si>
  <si>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</si>
  <si>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</si>
  <si>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</si>
  <si>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</si>
  <si>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</si>
  <si>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</si>
  <si>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</si>
  <si>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</si>
  <si>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</si>
  <si>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</si>
  <si>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</si>
  <si>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</si>
  <si>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</si>
  <si>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</si>
  <si>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</si>
  <si>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</si>
  <si>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</si>
  <si>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</si>
  <si>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</si>
  <si>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</si>
  <si>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</si>
  <si>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</si>
  <si>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</si>
  <si>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</si>
  <si>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</si>
  <si>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</si>
  <si>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</si>
  <si>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</si>
  <si>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</si>
  <si>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</si>
  <si>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</si>
  <si>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</si>
  <si>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</si>
  <si>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</si>
  <si>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</si>
  <si>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</si>
  <si>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</si>
  <si>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</si>
  <si>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</si>
  <si>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</si>
  <si>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</si>
  <si>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</si>
  <si>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</si>
  <si>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</si>
  <si>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</si>
  <si>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</si>
  <si>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</si>
  <si>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</si>
  <si>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</si>
  <si>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</si>
  <si>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</si>
  <si>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</si>
  <si>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</si>
  <si>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</si>
  <si>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</si>
  <si>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</si>
  <si>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</si>
  <si>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</si>
  <si>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</si>
  <si>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</si>
  <si>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</si>
  <si>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</si>
  <si>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</si>
  <si>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</si>
  <si>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</si>
  <si>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</si>
  <si>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</si>
  <si>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</si>
  <si>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</si>
  <si>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</si>
  <si>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</si>
  <si>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</si>
  <si>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</si>
  <si>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</si>
  <si>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</si>
  <si>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</si>
  <si>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</si>
  <si>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</si>
  <si>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</si>
  <si>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</si>
  <si>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</si>
  <si>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</si>
  <si>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</si>
  <si>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</si>
  <si>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</si>
  <si>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</si>
  <si>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</si>
  <si>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</si>
  <si>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</si>
  <si>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</si>
  <si>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</si>
  <si>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</si>
  <si>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</si>
  <si>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</si>
  <si>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</si>
  <si>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</si>
  <si>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</si>
  <si>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</si>
  <si>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</si>
  <si>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</si>
  <si>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</si>
  <si>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</si>
  <si>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</si>
  <si>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</si>
  <si>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</si>
  <si>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</si>
  <si>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</si>
  <si>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</si>
  <si>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</si>
  <si>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</si>
  <si>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</si>
  <si>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</si>
  <si>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</si>
  <si>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</si>
  <si>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</si>
  <si>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</si>
  <si>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</si>
  <si>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</si>
  <si>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</si>
  <si>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</si>
  <si>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</si>
  <si>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</si>
  <si>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</si>
  <si>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</si>
  <si>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</si>
  <si>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</si>
  <si>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</si>
  <si>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</si>
  <si>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</si>
  <si>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</si>
  <si>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</si>
  <si>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</si>
  <si>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</si>
  <si>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</si>
  <si>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</si>
  <si>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</si>
  <si>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</si>
  <si>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</si>
  <si>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</si>
  <si>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</si>
  <si>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</si>
  <si>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</si>
  <si>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</si>
  <si>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</si>
  <si>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</si>
  <si>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</si>
  <si>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</si>
  <si>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</si>
  <si>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</si>
  <si>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</si>
  <si>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</si>
  <si>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</si>
  <si>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</si>
  <si>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</si>
  <si>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</si>
  <si>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</si>
  <si>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</si>
  <si>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</si>
  <si>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</si>
  <si>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</si>
  <si>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</si>
  <si>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</si>
  <si>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</si>
  <si>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</si>
  <si>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</si>
  <si>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</si>
  <si>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</si>
  <si>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</si>
  <si>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</si>
  <si>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</si>
  <si>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</si>
  <si>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</si>
  <si>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</si>
  <si>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</si>
  <si>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</si>
  <si>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</si>
  <si>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</si>
  <si>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</si>
  <si>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</si>
  <si>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</si>
  <si>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</si>
  <si>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</si>
  <si>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</si>
  <si>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</si>
  <si>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</si>
  <si>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</si>
  <si>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</si>
  <si>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</si>
  <si>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</si>
  <si>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</si>
  <si>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</si>
  <si>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</si>
  <si>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</si>
  <si>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</si>
  <si>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</si>
  <si>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</si>
  <si>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</si>
  <si>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</si>
  <si>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</si>
  <si>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</si>
  <si>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</si>
  <si>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</si>
  <si>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</si>
  <si>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</si>
  <si>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</si>
  <si>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</si>
  <si>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</si>
  <si>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</si>
  <si>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</si>
  <si>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</si>
  <si>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</si>
  <si>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</si>
  <si>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</si>
  <si>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</si>
  <si>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</si>
  <si>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</si>
  <si>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</si>
  <si>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</si>
  <si>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</si>
  <si>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</si>
  <si>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</si>
  <si>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</si>
  <si>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</si>
  <si>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</si>
  <si>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</si>
  <si>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</si>
  <si>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</si>
  <si>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</si>
  <si>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</si>
  <si>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</si>
  <si>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</si>
  <si>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</si>
  <si>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</si>
  <si>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</si>
  <si>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</si>
  <si>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</si>
  <si>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</si>
  <si>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</si>
  <si>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</si>
  <si>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</si>
  <si>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</si>
  <si>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</si>
  <si>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</si>
  <si>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</si>
  <si>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</si>
  <si>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</si>
  <si>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</si>
  <si>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</si>
  <si>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</si>
  <si>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</si>
  <si>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</si>
  <si>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</si>
  <si>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</si>
  <si>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</si>
  <si>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</si>
  <si>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</si>
  <si>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</si>
  <si>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</si>
  <si>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</si>
  <si>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</si>
  <si>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</si>
  <si>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</si>
  <si>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</si>
  <si>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</si>
  <si>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</si>
  <si>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</si>
  <si>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</si>
  <si>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</si>
  <si>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</si>
  <si>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</si>
  <si>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</si>
  <si>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</si>
  <si>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</si>
  <si>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</si>
  <si>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</si>
  <si>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</si>
  <si>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</si>
  <si>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</si>
  <si>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</si>
  <si>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</si>
  <si>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</si>
  <si>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</si>
  <si>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</si>
  <si>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</si>
  <si>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</si>
  <si>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</si>
  <si>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</si>
  <si>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</si>
  <si>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</si>
  <si>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</si>
  <si>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</si>
  <si>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</si>
  <si>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</si>
  <si>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</si>
  <si>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</si>
  <si>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</si>
  <si>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</si>
  <si>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</si>
  <si>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</si>
  <si>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</si>
  <si>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</si>
  <si>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</si>
  <si>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</si>
  <si>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</si>
  <si>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</si>
  <si>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</si>
  <si>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</si>
  <si>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</si>
  <si>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</si>
  <si>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</si>
  <si>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</si>
  <si>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</si>
  <si>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</si>
  <si>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</si>
  <si>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</si>
  <si>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</si>
  <si>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</si>
  <si>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</si>
  <si>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</si>
  <si>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</si>
  <si>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</si>
  <si>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</si>
  <si>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</si>
  <si>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</si>
  <si>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</si>
  <si>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</si>
  <si>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</si>
  <si>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</si>
  <si>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</si>
  <si>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</si>
  <si>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</si>
  <si>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</si>
  <si>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</si>
  <si>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</si>
  <si>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</si>
  <si>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</si>
  <si>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</si>
  <si>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</si>
  <si>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</si>
  <si>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</si>
  <si>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</si>
  <si>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</si>
  <si>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</si>
  <si>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</si>
  <si>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</si>
  <si>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</si>
  <si>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</si>
  <si>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</si>
  <si>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</si>
  <si>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</si>
  <si>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</si>
  <si>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</si>
  <si>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</si>
  <si>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</si>
  <si>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</si>
  <si>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</si>
  <si>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</si>
  <si>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</si>
  <si>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</si>
  <si>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</si>
  <si>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</si>
  <si>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</si>
  <si>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</si>
  <si>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</si>
  <si>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</si>
  <si>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</si>
  <si>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</si>
  <si>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</si>
  <si>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</si>
  <si>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</si>
  <si>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</si>
  <si>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</si>
  <si>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</si>
  <si>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</si>
  <si>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</si>
  <si>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</si>
  <si>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</si>
  <si>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</si>
  <si>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</si>
  <si>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</si>
  <si>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</si>
  <si>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</si>
  <si>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</si>
  <si>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</si>
  <si>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</si>
  <si>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</si>
  <si>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</si>
  <si>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</si>
  <si>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</si>
  <si>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</si>
  <si>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</si>
  <si>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</si>
  <si>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</si>
  <si>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</si>
  <si>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</si>
  <si>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</si>
  <si>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</si>
  <si>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</si>
  <si>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</si>
  <si>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</si>
  <si>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</si>
  <si>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</si>
  <si>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</si>
  <si>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</si>
  <si>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</si>
  <si>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</si>
  <si>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</si>
  <si>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</si>
  <si>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</si>
  <si>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</si>
  <si>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</si>
  <si>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</si>
  <si>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</si>
  <si>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</si>
  <si>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</si>
  <si>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</si>
  <si>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</si>
  <si>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</si>
  <si>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</si>
  <si>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</si>
  <si>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</si>
  <si>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</si>
  <si>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</si>
  <si>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</si>
  <si>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</si>
  <si>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</si>
  <si>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</si>
  <si>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</si>
  <si>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</si>
  <si>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</si>
  <si>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</si>
  <si>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</si>
  <si>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</si>
  <si>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</si>
  <si>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</si>
  <si>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</si>
  <si>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</si>
  <si>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</si>
  <si>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</si>
  <si>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</si>
  <si>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</si>
  <si>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</si>
  <si>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</si>
  <si>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</si>
  <si>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</si>
  <si>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</si>
  <si>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</si>
  <si>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</si>
  <si>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</si>
  <si>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</si>
  <si>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</si>
  <si>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</si>
  <si>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</si>
  <si>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</si>
  <si>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</si>
  <si>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</si>
  <si>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</si>
  <si>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</si>
  <si>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</si>
  <si>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</si>
  <si>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</si>
  <si>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</si>
  <si>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</si>
  <si>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</si>
  <si>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</si>
  <si>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</si>
  <si>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</si>
  <si>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</si>
  <si>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</si>
  <si>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</si>
  <si>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</si>
  <si>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</si>
  <si>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</si>
  <si>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</si>
  <si>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</si>
  <si>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</si>
  <si>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</si>
  <si>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</si>
  <si>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</si>
  <si>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</si>
  <si>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</si>
  <si>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</si>
  <si>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</si>
  <si>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</si>
  <si>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</si>
  <si>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</si>
  <si>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</si>
  <si>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</si>
  <si>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</si>
  <si>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</si>
  <si>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</si>
  <si>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</si>
  <si>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</si>
  <si>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</si>
  <si>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</si>
  <si>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</si>
  <si>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</si>
  <si>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</si>
  <si>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</si>
  <si>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</si>
  <si>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</si>
  <si>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</si>
  <si>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</si>
  <si>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</si>
  <si>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</si>
  <si>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</si>
  <si>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</si>
  <si>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</si>
  <si>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</si>
  <si>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</si>
  <si>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</si>
  <si>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</si>
  <si>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</si>
  <si>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</si>
  <si>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</si>
  <si>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</si>
  <si>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</si>
  <si>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</si>
  <si>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</si>
  <si>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</si>
  <si>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</si>
  <si>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</si>
  <si>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</si>
  <si>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</si>
  <si>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</si>
  <si>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</si>
  <si>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</si>
  <si>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</si>
  <si>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</si>
  <si>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</si>
  <si>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</si>
  <si>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</si>
  <si>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</si>
  <si>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</si>
  <si>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</si>
  <si>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</si>
  <si>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</si>
  <si>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</si>
  <si>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</si>
  <si>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</si>
  <si>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</si>
  <si>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</si>
  <si>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</si>
  <si>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</si>
  <si>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</si>
  <si>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</si>
  <si>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</si>
  <si>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</si>
  <si>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</si>
  <si>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</si>
  <si>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</si>
  <si>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</si>
  <si>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</si>
  <si>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</si>
  <si>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</si>
  <si>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</si>
  <si>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</si>
  <si>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</si>
  <si>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</si>
  <si>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</si>
  <si>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</si>
  <si>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</si>
  <si>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</si>
  <si>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</si>
  <si>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</si>
  <si>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</si>
  <si>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</si>
  <si>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</si>
  <si>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</si>
  <si>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</si>
  <si>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</si>
  <si>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</si>
  <si>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</si>
  <si>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</si>
  <si>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</si>
  <si>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</si>
  <si>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</si>
  <si>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</si>
  <si>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</si>
  <si>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</si>
  <si>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</si>
  <si>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</si>
  <si>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</si>
  <si>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</si>
  <si>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</si>
  <si>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</si>
  <si>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</si>
  <si>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</si>
  <si>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</si>
  <si>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</si>
  <si>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</si>
  <si>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</si>
  <si>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</si>
  <si>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</si>
  <si>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</si>
  <si>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</si>
  <si>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</si>
  <si>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</si>
  <si>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</si>
  <si>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</si>
  <si>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</si>
  <si>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</si>
  <si>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</si>
  <si>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</si>
  <si>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</si>
  <si>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</si>
  <si>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</si>
  <si>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</si>
  <si>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</si>
  <si>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</si>
  <si>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</si>
  <si>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</si>
  <si>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</si>
  <si>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</si>
  <si>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</si>
  <si>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</si>
  <si>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</si>
  <si>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</si>
  <si>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</si>
  <si>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</si>
  <si>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</si>
  <si>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</si>
  <si>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</si>
  <si>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</si>
  <si>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</si>
  <si>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</si>
  <si>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</si>
  <si>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</si>
  <si>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</si>
  <si>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</si>
  <si>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</si>
  <si>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</si>
  <si>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</si>
  <si>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</si>
  <si>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</si>
  <si>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</si>
  <si>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</si>
  <si>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</si>
  <si>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</si>
  <si>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</si>
  <si>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</si>
  <si>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</si>
  <si>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</si>
  <si>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</si>
  <si>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</si>
  <si>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</si>
  <si>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</si>
  <si>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</si>
  <si>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</si>
  <si>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</si>
  <si>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</si>
  <si>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</si>
  <si>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</si>
  <si>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</si>
  <si>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</si>
  <si>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</si>
  <si>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</si>
  <si>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</si>
  <si>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</si>
  <si>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</si>
  <si>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</si>
  <si>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</si>
  <si>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</si>
  <si>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</si>
  <si>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</si>
  <si>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</si>
  <si>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</si>
  <si>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</si>
  <si>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</si>
  <si>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</si>
  <si>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</si>
  <si>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</si>
  <si>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</si>
  <si>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</si>
  <si>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</si>
  <si>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</si>
  <si>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</si>
  <si>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</si>
  <si>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</si>
  <si>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</si>
  <si>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</si>
  <si>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</si>
  <si>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</si>
  <si>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</si>
  <si>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</si>
  <si>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</si>
  <si>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</si>
  <si>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</si>
  <si>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</si>
  <si>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</si>
  <si>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</si>
  <si>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</si>
  <si>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</si>
  <si>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</si>
  <si>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</si>
  <si>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</si>
  <si>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</si>
  <si>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</si>
  <si>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</si>
  <si>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</si>
  <si>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</si>
  <si>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</si>
  <si>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</si>
  <si>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</si>
  <si>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</si>
  <si>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</si>
  <si>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</si>
  <si>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</si>
  <si>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</si>
  <si>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</si>
  <si>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</si>
  <si>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</si>
  <si>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</si>
  <si>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</si>
  <si>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</si>
  <si>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</si>
  <si>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</si>
  <si>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</si>
  <si>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</si>
  <si>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</si>
  <si>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</si>
  <si>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</si>
  <si>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</si>
  <si>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</si>
  <si>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</si>
  <si>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</si>
  <si>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</si>
  <si>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</si>
  <si>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</si>
  <si>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</si>
  <si>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</si>
  <si>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</si>
  <si>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</si>
  <si>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</si>
  <si>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</si>
  <si>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</si>
  <si>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</si>
  <si>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</si>
  <si>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</si>
  <si>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</si>
  <si>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</si>
  <si>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</si>
  <si>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</si>
  <si>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</si>
  <si>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</si>
  <si>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</si>
  <si>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</si>
  <si>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</si>
  <si>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</si>
  <si>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</si>
  <si>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</si>
  <si>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</si>
  <si>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</si>
  <si>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</si>
  <si>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</si>
  <si>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</si>
  <si>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</si>
  <si>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</si>
  <si>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</si>
  <si>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</si>
  <si>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</si>
  <si>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</si>
  <si>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</si>
  <si>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</si>
  <si>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</si>
  <si>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</si>
  <si>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</si>
  <si>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</si>
  <si>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</si>
  <si>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</si>
  <si>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</si>
  <si>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</si>
  <si>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</si>
  <si>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</si>
  <si>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</si>
  <si>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</si>
  <si>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</si>
  <si>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</si>
  <si>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</si>
  <si>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</si>
  <si>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</si>
  <si>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</si>
  <si>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</si>
  <si>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</si>
  <si>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</si>
  <si>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</si>
  <si>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</si>
  <si>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</si>
  <si>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</si>
  <si>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</si>
  <si>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</si>
  <si>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</si>
  <si>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</si>
  <si>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</si>
  <si>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</si>
  <si>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</si>
  <si>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</si>
  <si>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</si>
  <si>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</si>
  <si>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</si>
  <si>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</si>
  <si>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</si>
  <si>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</si>
  <si>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</si>
  <si>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</si>
  <si>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</si>
  <si>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</si>
  <si>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</si>
  <si>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</si>
  <si>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</si>
  <si>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</si>
  <si>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</si>
  <si>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</si>
  <si>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</si>
  <si>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</si>
  <si>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</si>
  <si>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</si>
  <si>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</si>
  <si>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</si>
  <si>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</si>
  <si>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</si>
  <si>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</si>
  <si>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</si>
  <si>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</si>
  <si>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</si>
  <si>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</si>
  <si>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</si>
  <si>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</si>
  <si>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</si>
  <si>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</si>
  <si>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</si>
  <si>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</si>
  <si>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</si>
  <si>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</si>
  <si>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</si>
  <si>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</si>
  <si>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</si>
  <si>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</si>
  <si>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</si>
  <si>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</si>
  <si>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</si>
  <si>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</si>
  <si>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</si>
  <si>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</si>
  <si>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</si>
  <si>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</si>
  <si>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</si>
  <si>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</si>
  <si>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</si>
  <si>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</si>
  <si>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</si>
  <si>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</si>
  <si>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</si>
  <si>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</si>
  <si>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</si>
  <si>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</si>
  <si>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</si>
  <si>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</si>
  <si>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</si>
  <si>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</si>
  <si>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</si>
  <si>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</si>
  <si>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</si>
  <si>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</si>
  <si>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</si>
  <si>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</si>
  <si>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</si>
  <si>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</si>
  <si>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</si>
  <si>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</si>
  <si>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</si>
  <si>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</si>
  <si>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</si>
  <si>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</si>
  <si>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</si>
  <si>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</si>
  <si>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</si>
  <si>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</si>
  <si>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</si>
  <si>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</si>
  <si>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</si>
  <si>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</si>
  <si>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</si>
  <si>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</si>
  <si>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</si>
  <si>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</si>
  <si>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</si>
  <si>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</si>
  <si>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</si>
  <si>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</si>
  <si>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</si>
  <si>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</si>
  <si>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</si>
  <si>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</si>
  <si>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</si>
  <si>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</si>
  <si>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</si>
  <si>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</si>
  <si>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</si>
  <si>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</si>
  <si>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</si>
  <si>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</si>
  <si>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</si>
  <si>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</si>
  <si>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</si>
  <si>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</si>
  <si>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</si>
  <si>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</si>
  <si>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</si>
  <si>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</si>
  <si>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</si>
  <si>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</si>
  <si>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</si>
  <si>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</si>
  <si>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</si>
  <si>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</si>
  <si>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</si>
  <si>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</si>
  <si>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</si>
  <si>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</si>
  <si>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</si>
  <si>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</si>
  <si>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</si>
  <si>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</si>
  <si>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</si>
  <si>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</si>
  <si>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</si>
  <si>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</si>
  <si>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</si>
  <si>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</si>
  <si>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</si>
  <si>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</si>
  <si>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</si>
  <si>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</si>
  <si>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</si>
  <si>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</si>
  <si>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</si>
  <si>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</si>
  <si>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</si>
  <si>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</si>
  <si>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</si>
  <si>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</si>
  <si>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</si>
  <si>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</si>
  <si>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</si>
  <si>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</si>
  <si>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</si>
  <si>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</si>
  <si>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</si>
  <si>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</si>
  <si>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</si>
  <si>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</si>
  <si>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</si>
  <si>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</si>
  <si>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</si>
  <si>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</si>
  <si>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</si>
  <si>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</si>
  <si>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</si>
  <si>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</si>
  <si>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</si>
  <si>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</si>
  <si>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</si>
  <si>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</si>
  <si>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</si>
  <si>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</si>
  <si>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</si>
  <si>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</si>
  <si>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</si>
  <si>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</si>
  <si>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</si>
  <si>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</si>
  <si>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</si>
  <si>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</si>
  <si>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</si>
  <si>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</si>
  <si>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</si>
  <si>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</si>
  <si>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</si>
  <si>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</si>
  <si>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</si>
  <si>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</si>
  <si>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</si>
  <si>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</si>
  <si>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</si>
  <si>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</si>
  <si>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</si>
  <si>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</si>
  <si>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</si>
  <si>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</si>
  <si>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</si>
  <si>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</si>
  <si>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</si>
  <si>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</si>
  <si>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</si>
  <si>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</si>
  <si>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</si>
  <si>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</si>
  <si>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</si>
  <si>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</si>
  <si>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</si>
  <si>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</si>
  <si>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</si>
  <si>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</si>
  <si>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</si>
  <si>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</si>
  <si>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</si>
  <si>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</si>
  <si>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</si>
  <si>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</si>
  <si>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</si>
  <si>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</si>
  <si>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</si>
  <si>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</si>
  <si>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</si>
  <si>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</si>
  <si>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</si>
  <si>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</si>
  <si>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</si>
  <si>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</si>
  <si>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</si>
  <si>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</si>
  <si>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</si>
  <si>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</si>
  <si>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</si>
  <si>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</si>
  <si>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</si>
  <si>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</si>
  <si>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</si>
  <si>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</si>
  <si>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</si>
  <si>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</si>
  <si>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</si>
  <si>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</si>
  <si>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</si>
  <si>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</si>
  <si>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</si>
  <si>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</si>
  <si>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</si>
  <si>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</si>
  <si>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</si>
  <si>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</si>
  <si>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</si>
  <si>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</si>
  <si>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</si>
  <si>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</si>
  <si>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</si>
  <si>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</si>
  <si>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</si>
  <si>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</si>
  <si>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</si>
  <si>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</si>
  <si>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</si>
  <si>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</si>
  <si>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</si>
  <si>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</si>
  <si>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</si>
  <si>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</si>
  <si>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</si>
  <si>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</si>
  <si>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</si>
  <si>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</si>
  <si>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</si>
  <si>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</si>
  <si>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</si>
  <si>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</si>
  <si>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</si>
  <si>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</si>
  <si>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</si>
  <si>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</si>
  <si>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</si>
  <si>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</si>
  <si>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</si>
  <si>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</si>
  <si>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</si>
  <si>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</si>
  <si>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</si>
  <si>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</si>
  <si>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</si>
  <si>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</si>
  <si>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</si>
  <si>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</si>
  <si>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</si>
  <si>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</si>
  <si>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</si>
  <si>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</si>
  <si>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</si>
  <si>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</si>
  <si>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</si>
  <si>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</si>
  <si>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</si>
  <si>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</si>
  <si>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</si>
  <si>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</si>
  <si>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</si>
  <si>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</si>
  <si>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</si>
  <si>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</si>
  <si>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</si>
  <si>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</si>
  <si>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</si>
  <si>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</si>
  <si>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</si>
  <si>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</si>
  <si>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</si>
  <si>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</si>
  <si>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</si>
  <si>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</si>
  <si>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</si>
  <si>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</si>
  <si>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</si>
  <si>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</si>
  <si>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</si>
  <si>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</si>
  <si>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</si>
  <si>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</si>
  <si>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</si>
  <si>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</si>
  <si>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</si>
  <si>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</si>
  <si>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</si>
  <si>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</si>
  <si>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</si>
  <si>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</si>
  <si>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</si>
  <si>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</si>
  <si>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</si>
  <si>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</si>
  <si>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</si>
  <si>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</si>
  <si>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</si>
  <si>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</si>
  <si>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</si>
  <si>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</si>
  <si>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</si>
  <si>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</si>
  <si>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</si>
  <si>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</si>
  <si>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</si>
  <si>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</si>
  <si>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</si>
  <si>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</si>
  <si>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</si>
  <si>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</si>
  <si>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</si>
  <si>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</si>
  <si>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</si>
  <si>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</si>
  <si>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</si>
  <si>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</si>
  <si>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</si>
  <si>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</si>
  <si>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</si>
  <si>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</si>
  <si>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</si>
  <si>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</si>
  <si>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</si>
  <si>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</si>
  <si>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</si>
  <si>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</si>
  <si>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</si>
  <si>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</si>
  <si>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</si>
  <si>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</si>
  <si>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</si>
  <si>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</si>
  <si>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</si>
  <si>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</si>
  <si>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</si>
  <si>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</si>
  <si>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</si>
  <si>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</si>
  <si>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</si>
  <si>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</si>
  <si>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</si>
  <si>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</si>
  <si>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</si>
  <si>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</si>
  <si>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</si>
  <si>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</si>
  <si>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</si>
  <si>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</si>
  <si>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</si>
  <si>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</si>
  <si>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</si>
  <si>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</si>
  <si>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</si>
  <si>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</si>
  <si>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</si>
  <si>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</si>
  <si>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</si>
  <si>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</si>
  <si>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</si>
  <si>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</si>
  <si>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</si>
  <si>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</si>
  <si>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</si>
  <si>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</si>
  <si>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</si>
  <si>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</si>
  <si>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</si>
  <si>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</si>
  <si>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</si>
  <si>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</si>
  <si>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</si>
  <si>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</si>
  <si>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</si>
  <si>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</si>
  <si>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</si>
  <si>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</si>
  <si>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</si>
  <si>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</si>
  <si>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</si>
  <si>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</si>
  <si>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</si>
  <si>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</si>
  <si>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</si>
  <si>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</si>
  <si>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</si>
  <si>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</si>
  <si>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</si>
  <si>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</si>
  <si>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</si>
  <si>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</si>
  <si>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</si>
  <si>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</si>
  <si>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</si>
  <si>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</si>
  <si>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</si>
  <si>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</si>
  <si>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</si>
  <si>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</si>
  <si>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</si>
  <si>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</si>
  <si>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</si>
  <si>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</si>
  <si>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</si>
  <si>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</si>
  <si>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</si>
  <si>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</si>
  <si>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</si>
  <si>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</si>
  <si>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</si>
  <si>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</si>
  <si>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</si>
  <si>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</si>
  <si>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</si>
  <si>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</si>
  <si>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</si>
  <si>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</si>
  <si>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</si>
  <si>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</si>
  <si>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</si>
  <si>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</si>
  <si>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</si>
  <si>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</si>
  <si>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</si>
  <si>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</si>
  <si>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</si>
  <si>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</si>
  <si>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</si>
  <si>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</si>
  <si>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</si>
  <si>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</si>
  <si>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</si>
  <si>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</si>
  <si>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</si>
  <si>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</si>
  <si>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</si>
  <si>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</si>
  <si>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</si>
  <si>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</si>
  <si>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</si>
  <si>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</si>
  <si>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</si>
  <si>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</si>
  <si>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</si>
  <si>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</si>
  <si>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</si>
  <si>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</si>
  <si>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</si>
  <si>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</si>
  <si>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</si>
  <si>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</si>
  <si>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</si>
  <si>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</si>
  <si>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</si>
  <si>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</si>
  <si>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</si>
  <si>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</si>
  <si>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</si>
  <si>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</si>
  <si>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</si>
  <si>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</si>
  <si>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</si>
  <si>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</si>
  <si>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</si>
  <si>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</si>
  <si>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</si>
  <si>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</si>
  <si>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</si>
  <si>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</si>
  <si>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</si>
  <si>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</si>
  <si>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</si>
  <si>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</si>
  <si>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</si>
  <si>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</si>
  <si>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</si>
  <si>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</si>
  <si>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</si>
  <si>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</si>
  <si>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</si>
  <si>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</si>
  <si>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</si>
  <si>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</si>
  <si>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</si>
  <si>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</si>
  <si>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</si>
  <si>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</si>
  <si>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</si>
  <si>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</si>
  <si>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</si>
  <si>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</si>
  <si>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</si>
  <si>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</si>
  <si>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</si>
  <si>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</si>
  <si>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</si>
  <si>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</si>
  <si>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</si>
  <si>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</si>
  <si>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</si>
  <si>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</si>
  <si>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</si>
  <si>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</si>
  <si>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</si>
  <si>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</si>
  <si>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</si>
  <si>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</si>
  <si>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</si>
  <si>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</si>
  <si>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</si>
  <si>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</si>
  <si>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</si>
  <si>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</si>
  <si>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</si>
  <si>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</si>
  <si>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</si>
  <si>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</si>
  <si>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</si>
  <si>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</si>
  <si>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</si>
  <si>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</si>
  <si>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</si>
  <si>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</si>
  <si>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</si>
  <si>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</si>
  <si>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</si>
  <si>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</si>
  <si>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</si>
  <si>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</si>
  <si>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</si>
  <si>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</si>
  <si>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</si>
  <si>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</si>
  <si>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</si>
  <si>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</si>
  <si>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</si>
  <si>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</si>
  <si>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</si>
  <si>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</si>
  <si>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</si>
  <si>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</si>
  <si>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</si>
  <si>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</si>
  <si>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</si>
  <si>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</si>
  <si>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</si>
  <si>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</si>
  <si>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</si>
  <si>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</si>
  <si>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</si>
  <si>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</si>
  <si>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</si>
  <si>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</si>
  <si>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</si>
  <si>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</si>
  <si>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</si>
  <si>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</si>
  <si>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</si>
  <si>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</si>
  <si>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</si>
  <si>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</si>
  <si>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</si>
  <si>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</si>
  <si>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</si>
  <si>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</si>
  <si>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</si>
  <si>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</si>
  <si>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</si>
  <si>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</si>
  <si>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</si>
  <si>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</si>
  <si>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</si>
  <si>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</si>
  <si>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</si>
  <si>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</si>
  <si>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</si>
  <si>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</si>
  <si>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</si>
  <si>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</si>
  <si>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</si>
  <si>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</si>
  <si>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</si>
  <si>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</si>
  <si>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</si>
  <si>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</si>
  <si>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</si>
  <si>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</si>
  <si>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</si>
  <si>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</si>
  <si>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</si>
  <si>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</si>
  <si>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</si>
  <si>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</si>
  <si>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</si>
  <si>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</si>
  <si>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</si>
  <si>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</si>
  <si>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</si>
  <si>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</si>
  <si>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</si>
  <si>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</si>
  <si>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</si>
  <si>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</si>
  <si>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</si>
  <si>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</si>
  <si>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</si>
  <si>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</si>
  <si>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</si>
  <si>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</si>
  <si>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</si>
  <si>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</si>
  <si>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</si>
  <si>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</si>
  <si>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</si>
  <si>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</si>
  <si>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</si>
  <si>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</si>
  <si>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</si>
  <si>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</si>
  <si>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</si>
  <si>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</si>
  <si>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</si>
  <si>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</si>
  <si>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</si>
  <si>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</si>
  <si>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</si>
  <si>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</si>
  <si>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</si>
  <si>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</si>
  <si>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</si>
  <si>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</si>
  <si>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</si>
  <si>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</si>
  <si>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</si>
  <si>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</si>
  <si>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</si>
  <si>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</si>
  <si>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</si>
  <si>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</si>
  <si>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</si>
  <si>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</si>
  <si>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</si>
  <si>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</si>
  <si>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</si>
  <si>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</si>
  <si>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</si>
  <si>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</si>
  <si>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</si>
  <si>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</si>
  <si>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</si>
  <si>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</si>
  <si>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</si>
  <si>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</si>
  <si>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</si>
  <si>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</si>
  <si>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</si>
  <si>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</si>
  <si>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</si>
  <si>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</si>
  <si>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</si>
  <si>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</si>
  <si>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</si>
  <si>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</si>
  <si>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</si>
  <si>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</si>
  <si>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</si>
  <si>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</si>
  <si>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</si>
  <si>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</si>
  <si>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</si>
  <si>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</si>
  <si>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</si>
  <si>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</si>
  <si>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</si>
  <si>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</si>
  <si>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</si>
  <si>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</si>
  <si>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</si>
  <si>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</si>
  <si>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</si>
  <si>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</si>
  <si>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</si>
  <si>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</si>
  <si>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</si>
  <si>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</si>
  <si>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</si>
  <si>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</si>
  <si>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</si>
  <si>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</si>
  <si>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</si>
  <si>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</si>
  <si>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</si>
  <si>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</si>
  <si>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</si>
  <si>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</si>
  <si>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</si>
  <si>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</si>
  <si>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</si>
  <si>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</si>
  <si>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</si>
  <si>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</si>
  <si>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</si>
  <si>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</si>
  <si>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</si>
  <si>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</si>
  <si>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</si>
  <si>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</si>
  <si>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</si>
  <si>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</si>
  <si>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</si>
  <si>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</si>
  <si>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</si>
  <si>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</si>
  <si>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</si>
  <si>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</si>
  <si>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</si>
  <si>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</si>
  <si>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</si>
  <si>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</si>
  <si>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</si>
  <si>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</si>
  <si>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</si>
  <si>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</si>
  <si>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</si>
  <si>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</si>
  <si>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</si>
  <si>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</si>
  <si>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</si>
  <si>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</si>
  <si>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</si>
  <si>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</si>
  <si>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</si>
  <si>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</si>
  <si>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</si>
  <si>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</si>
  <si>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</si>
  <si>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</si>
  <si>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</si>
  <si>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</si>
  <si>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</si>
  <si>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</si>
  <si>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</si>
  <si>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</si>
  <si>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</si>
  <si>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</si>
  <si>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</si>
  <si>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</si>
  <si>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</si>
  <si>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</si>
  <si>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</si>
  <si>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</si>
  <si>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</si>
  <si>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</si>
  <si>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</si>
  <si>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</si>
  <si>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</si>
  <si>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</si>
  <si>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</si>
  <si>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</si>
  <si>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</si>
  <si>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</si>
  <si>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</si>
  <si>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</si>
  <si>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</si>
  <si>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</si>
  <si>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</si>
  <si>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</si>
  <si>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</si>
  <si>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</si>
  <si>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</si>
  <si>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</si>
  <si>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</si>
  <si>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</si>
  <si>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</si>
  <si>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</si>
  <si>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</si>
  <si>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</si>
  <si>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</si>
  <si>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</si>
  <si>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</si>
  <si>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</si>
  <si>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</si>
  <si>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</si>
  <si>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</si>
  <si>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</si>
  <si>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</si>
  <si>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</si>
  <si>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</si>
  <si>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</si>
  <si>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</si>
  <si>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</si>
  <si>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</si>
  <si>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</si>
  <si>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</si>
  <si>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</si>
  <si>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</si>
  <si>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</si>
  <si>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</si>
  <si>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</si>
  <si>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</si>
  <si>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</si>
  <si>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</si>
  <si>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</si>
  <si>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</si>
  <si>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</si>
  <si>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</si>
  <si>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</si>
  <si>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</si>
  <si>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</si>
  <si>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</si>
  <si>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</si>
  <si>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</si>
  <si>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</si>
  <si>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</si>
  <si>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</si>
  <si>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</si>
  <si>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</si>
  <si>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</si>
  <si>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</si>
  <si>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</si>
  <si>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</si>
  <si>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</si>
  <si>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</si>
  <si>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</si>
  <si>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</si>
  <si>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</si>
  <si>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</si>
  <si>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</si>
  <si>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</si>
  <si>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</si>
  <si>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</si>
  <si>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</si>
  <si>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</si>
  <si>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</si>
  <si>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</si>
  <si>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</si>
  <si>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</si>
  <si>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</si>
  <si>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</si>
  <si>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</si>
  <si>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</si>
  <si>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</si>
  <si>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</si>
  <si>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</si>
  <si>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</si>
  <si>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</si>
  <si>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</si>
  <si>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</si>
  <si>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</si>
  <si>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</si>
  <si>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</si>
  <si>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</si>
  <si>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</si>
  <si>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</si>
  <si>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</si>
  <si>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</si>
  <si>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</si>
  <si>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</si>
  <si>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</si>
  <si>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</si>
  <si>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</si>
  <si>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</si>
  <si>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</si>
  <si>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</si>
  <si>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</si>
  <si>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</si>
  <si>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</si>
  <si>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</si>
  <si>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</si>
  <si>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</si>
  <si>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</si>
  <si>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</si>
  <si>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</si>
  <si>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</si>
  <si>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</si>
  <si>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</si>
  <si>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</si>
  <si>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</si>
  <si>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</si>
  <si>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</si>
  <si>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</si>
  <si>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</si>
  <si>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</si>
  <si>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</si>
  <si>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</si>
  <si>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</si>
  <si>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</si>
  <si>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</si>
  <si>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</si>
  <si>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</si>
  <si>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</si>
  <si>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</si>
  <si>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</si>
  <si>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</si>
  <si>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</si>
  <si>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</si>
  <si>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</si>
  <si>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</si>
  <si>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</si>
  <si>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</si>
  <si>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</si>
  <si>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</si>
  <si>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</si>
  <si>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</si>
  <si>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</si>
  <si>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</si>
  <si>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</si>
  <si>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</si>
  <si>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</si>
  <si>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</si>
  <si>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</si>
  <si>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</si>
  <si>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</si>
  <si>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</si>
  <si>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</si>
  <si>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</si>
  <si>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</si>
  <si>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</si>
  <si>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</si>
  <si>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</si>
  <si>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</si>
  <si>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</si>
  <si>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</si>
  <si>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</si>
  <si>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</si>
  <si>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</si>
  <si>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</si>
  <si>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</si>
  <si>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</si>
  <si>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</si>
  <si>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</si>
  <si>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</si>
  <si>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</si>
  <si>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</si>
  <si>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</si>
  <si>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</si>
  <si>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</si>
  <si>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</si>
  <si>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</si>
  <si>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</si>
  <si>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</si>
  <si>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</si>
  <si>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</si>
  <si>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</si>
  <si>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</si>
  <si>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</si>
  <si>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</si>
  <si>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</si>
  <si>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</si>
  <si>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</si>
  <si>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</si>
  <si>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</si>
  <si>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</si>
  <si>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</si>
  <si>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</si>
  <si>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</si>
  <si>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</si>
  <si>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</si>
  <si>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</si>
  <si>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</si>
  <si>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</si>
  <si>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</si>
  <si>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</si>
  <si>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</si>
  <si>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</si>
  <si>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</si>
  <si>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</si>
  <si>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</si>
  <si>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</si>
  <si>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</si>
  <si>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</si>
  <si>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</si>
  <si>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</si>
  <si>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</si>
  <si>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</si>
  <si>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</si>
  <si>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</si>
  <si>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</si>
  <si>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</si>
  <si>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</si>
  <si>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</si>
  <si>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</si>
  <si>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</si>
  <si>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</si>
  <si>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</si>
  <si>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</si>
  <si>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</si>
  <si>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</si>
  <si>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</si>
  <si>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</si>
  <si>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</si>
  <si>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</si>
  <si>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</si>
  <si>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</si>
  <si>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</si>
  <si>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</si>
  <si>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</si>
  <si>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</si>
  <si>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</si>
  <si>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</si>
  <si>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</si>
  <si>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</si>
  <si>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</si>
  <si>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</si>
  <si>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</si>
  <si>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</si>
  <si>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</si>
  <si>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</si>
  <si>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</si>
  <si>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</si>
  <si>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</si>
  <si>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</si>
  <si>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</si>
  <si>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</si>
  <si>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</si>
  <si>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</si>
  <si>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</si>
  <si>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</si>
  <si>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</si>
  <si>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</si>
  <si>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</si>
  <si>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</si>
  <si>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</si>
  <si>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</si>
  <si>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</si>
  <si>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</si>
  <si>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</si>
  <si>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</si>
  <si>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</si>
  <si>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</si>
  <si>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</si>
  <si>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</si>
  <si>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</si>
  <si>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</si>
  <si>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</si>
  <si>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</si>
  <si>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</si>
  <si>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</si>
  <si>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</si>
  <si>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</si>
  <si>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</si>
  <si>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</si>
  <si>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</si>
  <si>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</si>
  <si>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</si>
  <si>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</si>
  <si>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</si>
  <si>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</si>
  <si>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</si>
  <si>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</si>
  <si>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</si>
  <si>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</si>
  <si>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</si>
  <si>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</si>
  <si>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</si>
  <si>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</si>
  <si>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</si>
  <si>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</si>
  <si>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</si>
  <si>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</si>
  <si>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</si>
  <si>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</si>
  <si>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</si>
  <si>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</si>
  <si>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</si>
  <si>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</si>
  <si>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</si>
  <si>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</si>
  <si>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</si>
  <si>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</si>
  <si>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</si>
  <si>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</si>
  <si>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</si>
  <si>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</si>
  <si>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</si>
  <si>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</si>
  <si>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</si>
  <si>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</si>
  <si>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</si>
  <si>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</si>
  <si>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</si>
  <si>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</si>
  <si>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</si>
  <si>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</si>
  <si>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</si>
  <si>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</si>
  <si>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</si>
  <si>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</si>
  <si>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</si>
  <si>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</si>
  <si>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</si>
  <si>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</si>
  <si>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</si>
  <si>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</si>
  <si>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</si>
  <si>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</si>
  <si>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</si>
  <si>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</si>
  <si>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</si>
  <si>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</si>
  <si>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</si>
  <si>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</si>
  <si>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</si>
  <si>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</si>
  <si>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</si>
  <si>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</si>
  <si>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</si>
  <si>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</si>
  <si>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</si>
  <si>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</si>
  <si>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</si>
  <si>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</si>
  <si>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</si>
  <si>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</si>
  <si>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</si>
  <si>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</si>
  <si>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</si>
  <si>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</si>
  <si>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</si>
  <si>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</si>
  <si>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</si>
  <si>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</si>
  <si>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</si>
  <si>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</si>
  <si>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</si>
  <si>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</si>
  <si>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</si>
  <si>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</si>
  <si>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</si>
  <si>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</si>
  <si>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</si>
  <si>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</si>
  <si>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</si>
  <si>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</si>
  <si>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</si>
  <si>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</si>
  <si>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</si>
  <si>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</si>
  <si>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</si>
  <si>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</si>
  <si>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</si>
  <si>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</si>
  <si>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</si>
  <si>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</si>
  <si>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</si>
  <si>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</si>
  <si>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</si>
  <si>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</si>
  <si>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</si>
  <si>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</si>
  <si>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</si>
  <si>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</si>
  <si>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</si>
  <si>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</si>
  <si>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</si>
  <si>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</si>
  <si>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</si>
  <si>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</si>
  <si>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</si>
  <si>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</si>
  <si>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</si>
  <si>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</si>
  <si>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</si>
  <si>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</si>
  <si>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</si>
  <si>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</si>
  <si>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</si>
  <si>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</si>
  <si>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</si>
  <si>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</si>
  <si>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</si>
  <si>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</si>
  <si>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</si>
  <si>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</si>
  <si>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</si>
  <si>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</si>
  <si>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</si>
  <si>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</si>
  <si>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</si>
  <si>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</si>
  <si>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</si>
  <si>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</si>
  <si>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</si>
  <si>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</si>
  <si>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</si>
  <si>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</si>
  <si>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</si>
  <si>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</si>
  <si>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</si>
  <si>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</si>
  <si>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</si>
  <si>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</si>
  <si>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</si>
  <si>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</si>
  <si>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</si>
  <si>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</si>
  <si>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</si>
  <si>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</si>
  <si>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</si>
  <si>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</si>
  <si>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</si>
  <si>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</si>
  <si>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</si>
  <si>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</si>
  <si>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</si>
  <si>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</si>
  <si>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</si>
  <si>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</si>
  <si>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</si>
  <si>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</si>
  <si>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</si>
  <si>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</si>
  <si>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</si>
  <si>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</si>
  <si>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</si>
  <si>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</si>
  <si>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</si>
  <si>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</si>
  <si>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</si>
  <si>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</si>
  <si>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</si>
  <si>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</si>
  <si>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</si>
  <si>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</si>
  <si>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</si>
  <si>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</si>
  <si>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</si>
  <si>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</si>
  <si>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</si>
  <si>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</si>
  <si>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</si>
  <si>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</si>
  <si>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</si>
  <si>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</si>
  <si>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</si>
  <si>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</si>
  <si>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</si>
  <si>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</si>
  <si>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</si>
  <si>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</si>
  <si>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</si>
  <si>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</si>
  <si>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</si>
  <si>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</si>
  <si>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</si>
  <si>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</si>
  <si>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</si>
  <si>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</si>
  <si>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</si>
  <si>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</si>
  <si>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</si>
  <si>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</si>
  <si>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</si>
  <si>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</si>
  <si>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</si>
  <si>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</si>
  <si>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</si>
  <si>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</si>
  <si>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</si>
  <si>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</si>
  <si>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</si>
  <si>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</si>
  <si>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</si>
  <si>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</si>
  <si>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</si>
  <si>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</si>
  <si>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</si>
  <si>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</si>
  <si>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</si>
  <si>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</si>
  <si>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</si>
  <si>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</si>
  <si>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</si>
  <si>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</si>
  <si>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</si>
  <si>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</si>
  <si>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</si>
  <si>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</si>
  <si>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</si>
  <si>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</si>
  <si>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</si>
  <si>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</si>
  <si>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</si>
  <si>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</si>
  <si>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</si>
  <si>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</si>
  <si>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</si>
  <si>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</si>
  <si>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</si>
  <si>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</si>
  <si>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</si>
  <si>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</si>
  <si>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</si>
  <si>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</si>
  <si>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</si>
  <si>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</si>
  <si>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</si>
  <si>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</si>
  <si>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</si>
  <si>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</si>
  <si>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</si>
  <si>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</si>
  <si>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</si>
  <si>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</si>
  <si>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</si>
  <si>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</si>
  <si>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</si>
  <si>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</si>
  <si>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</si>
  <si>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</si>
  <si>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</si>
  <si>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</si>
  <si>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</si>
  <si>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</si>
  <si>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</si>
  <si>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</si>
  <si>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</si>
  <si>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</si>
  <si>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</si>
  <si>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</si>
  <si>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</si>
  <si>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</si>
  <si>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</si>
  <si>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</si>
  <si>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</si>
  <si>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</si>
  <si>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</si>
  <si>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</si>
  <si>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</si>
  <si>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</si>
  <si>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</si>
  <si>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</si>
  <si>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</si>
  <si>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</si>
  <si>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</si>
  <si>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</si>
  <si>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</si>
  <si>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</si>
  <si>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</si>
  <si>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</si>
  <si>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</si>
  <si>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</si>
  <si>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</si>
  <si>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</si>
  <si>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</si>
  <si>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</si>
  <si>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</si>
  <si>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</si>
  <si>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</si>
  <si>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</si>
  <si>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</si>
  <si>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</si>
  <si>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</si>
  <si>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</si>
  <si>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</si>
  <si>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</si>
  <si>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</si>
  <si>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</si>
  <si>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</si>
  <si>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</si>
  <si>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</si>
  <si>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</si>
  <si>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</si>
  <si>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</si>
  <si>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</si>
  <si>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</si>
  <si>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</si>
  <si>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</si>
  <si>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</si>
  <si>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</si>
  <si>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</si>
  <si>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</si>
  <si>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</si>
  <si>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</si>
  <si>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</si>
  <si>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</si>
  <si>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</si>
  <si>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</si>
  <si>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</si>
  <si>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</si>
  <si>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</si>
  <si>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</si>
  <si>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</si>
  <si>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</si>
  <si>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</si>
  <si>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</si>
  <si>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</si>
  <si>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</si>
  <si>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</si>
  <si>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</si>
  <si>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</si>
  <si>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</si>
  <si>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</si>
  <si>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</si>
  <si>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</si>
  <si>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</si>
  <si>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</si>
  <si>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</si>
  <si>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</si>
  <si>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</si>
  <si>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</si>
  <si>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</si>
  <si>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</si>
  <si>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</si>
  <si>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</si>
  <si>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</si>
  <si>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</si>
  <si>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</si>
  <si>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</si>
  <si>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</si>
  <si>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</si>
  <si>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</si>
  <si>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</si>
  <si>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</si>
  <si>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</si>
  <si>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</si>
  <si>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</si>
  <si>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</si>
  <si>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</si>
  <si>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</si>
  <si>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</si>
  <si>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</si>
  <si>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</si>
  <si>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</si>
  <si>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</si>
  <si>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</si>
  <si>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</si>
  <si>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</si>
  <si>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</si>
  <si>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</si>
  <si>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</si>
  <si>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</si>
  <si>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</si>
  <si>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</si>
  <si>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</si>
  <si>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</si>
  <si>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</si>
  <si>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</si>
  <si>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</si>
  <si>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</si>
  <si>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</si>
  <si>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</si>
  <si>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</si>
  <si>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</si>
  <si>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</si>
  <si>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</si>
  <si>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</si>
  <si>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</si>
  <si>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</si>
  <si>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</si>
  <si>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</si>
  <si>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</si>
  <si>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</si>
  <si>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</si>
  <si>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</si>
  <si>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</si>
  <si>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</si>
  <si>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</si>
  <si>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</si>
  <si>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</si>
  <si>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</si>
  <si>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</si>
  <si>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</si>
  <si>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</si>
  <si>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</si>
  <si>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</si>
  <si>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</si>
  <si>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</si>
  <si>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</si>
  <si>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</si>
  <si>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</si>
  <si>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</si>
  <si>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</si>
  <si>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</si>
  <si>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</si>
  <si>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</si>
  <si>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</si>
  <si>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</si>
  <si>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</si>
  <si>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</si>
  <si>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</si>
  <si>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</si>
  <si>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</si>
  <si>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</si>
  <si>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</si>
  <si>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</si>
  <si>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</si>
  <si>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</si>
  <si>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</si>
  <si>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</si>
  <si>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</si>
  <si>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</si>
  <si>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</si>
  <si>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</si>
  <si>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</si>
  <si>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</si>
  <si>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</si>
  <si>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</si>
  <si>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</si>
  <si>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</si>
  <si>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</si>
  <si>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</si>
  <si>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</si>
  <si>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</si>
  <si>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</si>
  <si>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</si>
  <si>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</si>
  <si>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</si>
  <si>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</si>
  <si>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</si>
  <si>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</si>
  <si>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</si>
  <si>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</si>
  <si>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</si>
  <si>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</si>
  <si>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</si>
  <si>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</si>
  <si>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</si>
  <si>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</si>
  <si>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</si>
  <si>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</si>
  <si>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</si>
  <si>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</si>
  <si>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</si>
  <si>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</si>
  <si>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</si>
  <si>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</si>
  <si>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</si>
  <si>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</si>
  <si>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</si>
  <si>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</si>
  <si>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</si>
  <si>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</si>
  <si>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</si>
  <si>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</si>
  <si>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</si>
  <si>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</si>
  <si>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</si>
  <si>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</si>
  <si>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</si>
  <si>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</si>
  <si>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</si>
  <si>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</si>
  <si>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</si>
  <si>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</si>
  <si>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</si>
  <si>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</si>
  <si>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</si>
  <si>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</si>
  <si>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</si>
  <si>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</si>
  <si>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</si>
  <si>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</si>
  <si>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</si>
  <si>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</si>
  <si>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</si>
  <si>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</si>
  <si>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</si>
  <si>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</si>
  <si>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</si>
  <si>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</si>
  <si>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</si>
  <si>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</si>
  <si>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</si>
  <si>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</si>
  <si>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</si>
  <si>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</si>
  <si>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</si>
  <si>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</si>
  <si>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</si>
  <si>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</si>
  <si>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</si>
  <si>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</si>
  <si>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</si>
  <si>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</si>
  <si>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</si>
  <si>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</si>
  <si>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</si>
  <si>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</si>
  <si>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</si>
  <si>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</si>
  <si>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</si>
  <si>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</si>
  <si>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</si>
  <si>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</si>
  <si>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</si>
  <si>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</si>
  <si>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</si>
  <si>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</si>
  <si>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</si>
  <si>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</si>
  <si>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</si>
  <si>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</si>
  <si>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</si>
  <si>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</si>
  <si>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</si>
  <si>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</si>
  <si>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</si>
  <si>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</si>
  <si>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</si>
  <si>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</si>
  <si>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</si>
  <si>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</si>
  <si>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</si>
  <si>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</si>
  <si>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</si>
  <si>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</si>
  <si>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</si>
  <si>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</si>
  <si>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</si>
  <si>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</si>
  <si>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</si>
  <si>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</si>
  <si>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</si>
  <si>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</si>
  <si>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</si>
  <si>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</si>
  <si>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</si>
  <si>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</si>
  <si>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</si>
  <si>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</si>
  <si>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</si>
  <si>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</si>
  <si>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</si>
  <si>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</si>
  <si>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</si>
  <si>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</si>
  <si>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</si>
  <si>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</si>
  <si>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</si>
  <si>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</si>
  <si>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</si>
  <si>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</si>
  <si>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</si>
  <si>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</si>
  <si>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</si>
  <si>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</si>
  <si>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</si>
  <si>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</si>
  <si>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</si>
  <si>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</si>
  <si>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</si>
  <si>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</si>
  <si>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</si>
  <si>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</si>
  <si>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</si>
  <si>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</si>
  <si>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</si>
  <si>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</si>
  <si>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</si>
  <si>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</si>
  <si>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</si>
  <si>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</si>
  <si>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</si>
  <si>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</si>
  <si>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</si>
  <si>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</si>
  <si>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</si>
  <si>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</si>
  <si>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</si>
  <si>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</si>
  <si>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</si>
  <si>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</si>
  <si>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</si>
  <si>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</si>
  <si>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</si>
  <si>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</si>
  <si>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</si>
  <si>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</si>
  <si>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</si>
  <si>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</si>
  <si>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</si>
  <si>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</si>
  <si>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</si>
  <si>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</si>
  <si>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</si>
  <si>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</si>
  <si>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</si>
  <si>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</si>
  <si>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</si>
  <si>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</si>
  <si>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</si>
  <si>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</si>
  <si>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</si>
  <si>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</si>
  <si>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</si>
  <si>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</si>
  <si>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</si>
  <si>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</si>
  <si>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</si>
  <si>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</si>
  <si>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</si>
  <si>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</si>
  <si>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</si>
  <si>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</si>
  <si>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</si>
  <si>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</si>
  <si>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</si>
  <si>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</si>
  <si>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</si>
  <si>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</si>
  <si>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</si>
  <si>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</si>
  <si>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</si>
  <si>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</si>
  <si>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</si>
  <si>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</si>
  <si>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</si>
  <si>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</si>
  <si>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</si>
  <si>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</si>
  <si>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</si>
  <si>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</si>
  <si>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</si>
  <si>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</si>
  <si>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</si>
  <si>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</si>
  <si>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</si>
  <si>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</si>
  <si>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</si>
  <si>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</si>
  <si>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</si>
  <si>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</si>
  <si>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</si>
  <si>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</si>
  <si>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</si>
  <si>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</si>
  <si>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</si>
  <si>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</si>
  <si>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</si>
  <si>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</si>
  <si>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</si>
  <si>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</si>
  <si>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</si>
  <si>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</si>
  <si>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</si>
  <si>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</si>
  <si>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</si>
  <si>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</si>
  <si>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</si>
  <si>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</si>
  <si>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</si>
  <si>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</si>
  <si>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</si>
  <si>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</si>
  <si>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</si>
  <si>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</si>
  <si>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</si>
  <si>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</si>
  <si>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</si>
  <si>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</si>
  <si>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</si>
  <si>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</si>
  <si>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</si>
  <si>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</si>
  <si>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</si>
  <si>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</si>
  <si>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</si>
  <si>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</si>
  <si>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</si>
  <si>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</si>
  <si>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</si>
  <si>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</si>
  <si>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</si>
  <si>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</si>
  <si>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</si>
  <si>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</si>
  <si>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</si>
  <si>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</si>
  <si>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</si>
  <si>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</si>
  <si>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</si>
  <si>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</si>
  <si>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</si>
  <si>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</si>
  <si>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</si>
  <si>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</si>
  <si>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</si>
  <si>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</si>
  <si>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</si>
  <si>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</si>
  <si>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</si>
  <si>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</si>
  <si>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</si>
  <si>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</si>
  <si>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</si>
  <si>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</si>
  <si>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</si>
  <si>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</si>
  <si>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</si>
  <si>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</si>
  <si>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</si>
  <si>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</si>
  <si>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</si>
  <si>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</si>
  <si>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</si>
  <si>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</si>
  <si>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</si>
  <si>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</si>
  <si>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</si>
  <si>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</si>
  <si>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</si>
  <si>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</si>
  <si>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</si>
  <si>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</si>
  <si>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</si>
  <si>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</si>
  <si>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</si>
  <si>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</si>
  <si>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</si>
  <si>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</si>
  <si>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</si>
  <si>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</si>
  <si>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</si>
  <si>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</si>
  <si>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</si>
  <si>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</si>
  <si>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</si>
  <si>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</si>
  <si>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</si>
  <si>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</si>
  <si>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</si>
  <si>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</si>
  <si>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</si>
  <si>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</si>
  <si>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</si>
  <si>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</si>
  <si>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</si>
  <si>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</si>
  <si>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</si>
  <si>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</si>
  <si>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</si>
  <si>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</si>
  <si>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</si>
  <si>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</si>
  <si>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</si>
  <si>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</si>
  <si>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</si>
  <si>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</si>
  <si>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</si>
  <si>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</si>
  <si>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</si>
  <si>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</si>
  <si>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</si>
  <si>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</si>
  <si>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</si>
  <si>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</si>
  <si>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</si>
  <si>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</si>
  <si>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</si>
  <si>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</si>
  <si>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</si>
  <si>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</si>
  <si>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</si>
  <si>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</si>
  <si>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</si>
  <si>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</si>
  <si>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</si>
  <si>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</si>
  <si>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</si>
  <si>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</si>
  <si>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</si>
  <si>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</si>
  <si>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</si>
  <si>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</si>
  <si>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</si>
  <si>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</si>
  <si>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</si>
  <si>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</si>
  <si>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</si>
  <si>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</si>
  <si>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</si>
  <si>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</si>
  <si>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</si>
  <si>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</si>
  <si>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</si>
  <si>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</si>
  <si>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</si>
  <si>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</si>
  <si>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</si>
  <si>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</si>
  <si>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</si>
  <si>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</si>
  <si>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</si>
  <si>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</si>
  <si>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</si>
  <si>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</si>
  <si>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</si>
  <si>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</si>
  <si>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</si>
  <si>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</si>
  <si>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</si>
  <si>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</si>
  <si>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</si>
  <si>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</si>
  <si>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</si>
  <si>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</si>
  <si>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</si>
  <si>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</si>
  <si>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</si>
  <si>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</si>
  <si>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</si>
  <si>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</si>
  <si>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</si>
  <si>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</si>
  <si>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</si>
  <si>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</si>
  <si>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</si>
  <si>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</si>
  <si>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</si>
  <si>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</si>
  <si>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</si>
  <si>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</si>
  <si>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</si>
  <si>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</si>
  <si>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</si>
  <si>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</si>
  <si>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</si>
  <si>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</si>
  <si>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</si>
  <si>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</si>
  <si>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</si>
  <si>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</si>
  <si>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</si>
  <si>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</si>
  <si>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</si>
  <si>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</si>
  <si>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</si>
  <si>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</si>
  <si>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</si>
  <si>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</si>
  <si>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</si>
  <si>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</si>
  <si>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</si>
  <si>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</si>
  <si>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</si>
  <si>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</si>
  <si>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</si>
  <si>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</si>
  <si>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</si>
  <si>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</si>
  <si>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</si>
  <si>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</si>
  <si>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</si>
  <si>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</si>
  <si>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</si>
  <si>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</si>
  <si>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</si>
  <si>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</si>
  <si>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</si>
  <si>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</si>
  <si>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</si>
  <si>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</si>
  <si>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</si>
  <si>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</si>
  <si>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</si>
  <si>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</si>
  <si>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</si>
  <si>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</si>
  <si>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</si>
  <si>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</si>
  <si>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</si>
  <si>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</si>
  <si>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</si>
  <si>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</si>
  <si>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</si>
  <si>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</si>
  <si>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</si>
  <si>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</si>
  <si>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</si>
  <si>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</si>
  <si>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</si>
  <si>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</si>
  <si>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</si>
  <si>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</si>
  <si>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</si>
  <si>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</si>
  <si>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</si>
  <si>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</si>
  <si>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</si>
  <si>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</si>
  <si>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</si>
  <si>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</si>
  <si>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</si>
  <si>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</si>
  <si>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</si>
  <si>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</si>
  <si>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</si>
  <si>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</si>
  <si>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</si>
  <si>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</si>
  <si>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</si>
  <si>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</si>
  <si>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</si>
  <si>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</si>
  <si>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</si>
  <si>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</si>
  <si>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</si>
  <si>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</si>
  <si>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</si>
  <si>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</si>
  <si>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</si>
  <si>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</si>
  <si>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</si>
  <si>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</si>
  <si>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</si>
  <si>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</si>
  <si>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</si>
  <si>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</si>
  <si>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</si>
  <si>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</si>
  <si>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</si>
  <si>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</si>
  <si>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</si>
  <si>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</si>
  <si>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</si>
  <si>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</si>
  <si>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</si>
  <si>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</si>
  <si>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</si>
  <si>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</si>
  <si>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</si>
  <si>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</si>
  <si>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</si>
  <si>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</si>
  <si>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</si>
  <si>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</si>
  <si>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</si>
  <si>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</si>
  <si>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</si>
  <si>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</si>
  <si>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</si>
  <si>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</si>
  <si>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</si>
  <si>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</si>
  <si>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</si>
  <si>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</si>
  <si>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</si>
  <si>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</si>
  <si>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</si>
  <si>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</si>
  <si>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</si>
  <si>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</si>
  <si>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</si>
  <si>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</si>
  <si>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</si>
  <si>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</si>
  <si>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</si>
  <si>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</si>
  <si>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</si>
  <si>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</si>
  <si>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</si>
  <si>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</si>
  <si>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</si>
  <si>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</si>
  <si>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</si>
  <si>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</si>
  <si>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</si>
  <si>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</si>
  <si>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</si>
  <si>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</si>
  <si>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</si>
  <si>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</si>
  <si>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</si>
  <si>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</si>
  <si>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</si>
  <si>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</si>
  <si>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</si>
  <si>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</si>
  <si>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</si>
  <si>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</si>
  <si>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</si>
  <si>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</si>
  <si>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</si>
  <si>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</si>
  <si>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</si>
  <si>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</si>
  <si>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</si>
  <si>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</si>
  <si>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</si>
  <si>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</si>
  <si>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</si>
  <si>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</si>
  <si>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</si>
  <si>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</si>
  <si>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</si>
  <si>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</si>
  <si>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</si>
  <si>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</si>
  <si>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</si>
  <si>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</si>
  <si>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</si>
  <si>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</si>
  <si>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</si>
  <si>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</si>
  <si>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</si>
  <si>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</si>
  <si>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</si>
  <si>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</si>
  <si>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</si>
  <si>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</si>
  <si>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</si>
  <si>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</si>
  <si>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</si>
  <si>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</si>
  <si>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</si>
  <si>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</si>
  <si>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</si>
  <si>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</si>
  <si>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</si>
  <si>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</si>
  <si>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</si>
  <si>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</si>
  <si>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</si>
  <si>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</si>
  <si>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</si>
  <si>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</si>
  <si>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</si>
  <si>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</si>
  <si>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</si>
  <si>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</si>
  <si>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</si>
  <si>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</si>
  <si>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</si>
  <si>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</si>
  <si>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</si>
  <si>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</si>
  <si>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</si>
  <si>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</si>
  <si>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</si>
  <si>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</si>
  <si>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</si>
  <si>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</si>
  <si>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</si>
  <si>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</si>
  <si>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</si>
  <si>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</si>
  <si>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</si>
  <si>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</si>
  <si>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</si>
  <si>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</si>
  <si>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</si>
  <si>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</si>
  <si>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</si>
  <si>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</si>
  <si>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</si>
  <si>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</si>
  <si>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</si>
  <si>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</si>
  <si>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</si>
  <si>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</si>
  <si>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</si>
  <si>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</si>
  <si>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</si>
  <si>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</si>
  <si>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</si>
  <si>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</si>
  <si>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</si>
  <si>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</si>
  <si>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</si>
  <si>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</si>
  <si>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</si>
  <si>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</si>
  <si>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</si>
  <si>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</si>
  <si>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</si>
  <si>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</si>
  <si>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</si>
  <si>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</si>
  <si>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</si>
  <si>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</si>
  <si>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</si>
  <si>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</si>
  <si>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</si>
  <si>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</si>
  <si>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</si>
  <si>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</si>
  <si>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</si>
  <si>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</si>
  <si>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</si>
  <si>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</si>
  <si>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</si>
  <si>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</si>
  <si>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</si>
  <si>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</si>
  <si>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</si>
  <si>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</si>
  <si>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</si>
  <si>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</si>
  <si>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</si>
  <si>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</si>
  <si>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</si>
  <si>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</si>
  <si>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</si>
  <si>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</si>
  <si>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</si>
  <si>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</si>
  <si>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</si>
  <si>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</si>
  <si>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</si>
  <si>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</si>
  <si>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</si>
  <si>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</si>
  <si>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</si>
  <si>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</si>
  <si>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</si>
  <si>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</si>
  <si>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</si>
  <si>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</si>
  <si>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</si>
  <si>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</si>
  <si>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</si>
  <si>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</si>
  <si>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</si>
  <si>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</si>
  <si>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</si>
  <si>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</si>
  <si>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</si>
  <si>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</si>
  <si>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</si>
  <si>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</si>
  <si>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</si>
  <si>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</si>
  <si>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</si>
  <si>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</si>
  <si>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</si>
  <si>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</si>
  <si>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</si>
  <si>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</si>
  <si>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</si>
  <si>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</si>
  <si>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</si>
  <si>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</si>
  <si>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</si>
  <si>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</si>
  <si>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</si>
  <si>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</si>
  <si>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</si>
  <si>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</si>
  <si>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</si>
  <si>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</si>
  <si>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</si>
  <si>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</si>
  <si>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</si>
  <si>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</si>
  <si>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</si>
  <si>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</si>
  <si>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</si>
  <si>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</si>
  <si>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</si>
  <si>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</si>
  <si>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</si>
  <si>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</si>
  <si>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</si>
  <si>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</si>
  <si>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</si>
  <si>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</si>
  <si>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</si>
  <si>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</si>
  <si>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</si>
  <si>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</si>
  <si>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</si>
  <si>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</si>
  <si>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</si>
  <si>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</si>
  <si>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</si>
  <si>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</si>
  <si>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</si>
  <si>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</si>
  <si>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</si>
  <si>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</si>
  <si>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</si>
  <si>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</si>
  <si>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</si>
  <si>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</si>
  <si>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</si>
  <si>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</si>
  <si>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</si>
  <si>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</si>
  <si>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</si>
  <si>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</si>
  <si>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</si>
  <si>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</si>
  <si>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</si>
  <si>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</si>
  <si>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</si>
  <si>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</si>
  <si>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</si>
  <si>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</si>
  <si>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</si>
  <si>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</si>
  <si>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</si>
  <si>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</si>
  <si>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</si>
  <si>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</si>
  <si>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</si>
  <si>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</si>
  <si>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</si>
  <si>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</si>
  <si>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</si>
  <si>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</si>
  <si>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</si>
  <si>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</si>
  <si>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</si>
  <si>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</si>
  <si>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</si>
  <si>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</si>
  <si>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</si>
  <si>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</si>
  <si>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</si>
  <si>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</si>
  <si>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</si>
  <si>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</si>
  <si>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</si>
  <si>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</si>
  <si>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</si>
  <si>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</si>
  <si>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</si>
  <si>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</si>
  <si>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</si>
  <si>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</si>
  <si>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</si>
  <si>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</si>
  <si>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</si>
  <si>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</si>
  <si>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</si>
  <si>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</si>
  <si>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</si>
  <si>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</si>
  <si>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</si>
  <si>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</si>
  <si>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</si>
  <si>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</si>
  <si>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</si>
  <si>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</si>
  <si>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</si>
  <si>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</si>
  <si>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</si>
  <si>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</si>
  <si>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</si>
  <si>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</si>
  <si>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</si>
  <si>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</si>
  <si>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</si>
  <si>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</si>
  <si>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</si>
  <si>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</si>
  <si>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</si>
  <si>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</si>
  <si>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</si>
  <si>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</si>
  <si>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</si>
  <si>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</si>
  <si>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</si>
  <si>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</si>
  <si>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</si>
  <si>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</si>
  <si>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</si>
  <si>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</si>
  <si>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</si>
  <si>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</si>
  <si>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</si>
  <si>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</si>
  <si>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</si>
  <si>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</si>
  <si>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</si>
  <si>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</si>
  <si>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</si>
  <si>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</si>
  <si>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</si>
  <si>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</si>
  <si>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</si>
  <si>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</si>
  <si>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</si>
  <si>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</si>
  <si>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</si>
  <si>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</si>
  <si>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</si>
  <si>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</si>
  <si>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</si>
  <si>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</si>
  <si>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</si>
  <si>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</si>
  <si>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</si>
  <si>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</si>
  <si>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</si>
  <si>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</si>
  <si>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</si>
  <si>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</si>
  <si>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</si>
  <si>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</si>
  <si>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</si>
  <si>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</si>
  <si>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</si>
  <si>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</si>
  <si>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</si>
  <si>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</si>
  <si>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</si>
  <si>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</si>
  <si>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</si>
  <si>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</si>
  <si>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</si>
  <si>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</si>
  <si>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</si>
  <si>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</si>
  <si>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</si>
  <si>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</si>
  <si>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</si>
  <si>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</si>
  <si>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</si>
  <si>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</si>
  <si>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</si>
  <si>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</si>
  <si>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</si>
  <si>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</si>
  <si>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</si>
  <si>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</si>
  <si>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</si>
  <si>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</si>
  <si>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</si>
  <si>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</si>
  <si>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</si>
  <si>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</si>
  <si>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</si>
  <si>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</si>
  <si>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</si>
  <si>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</si>
  <si>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</si>
  <si>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</si>
  <si>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</si>
  <si>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</si>
  <si>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</si>
  <si>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</si>
  <si>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</si>
  <si>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</si>
  <si>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</si>
  <si>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</si>
  <si>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</si>
  <si>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</si>
  <si>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</si>
  <si>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</si>
  <si>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</si>
  <si>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</si>
  <si>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</si>
  <si>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</si>
  <si>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</si>
  <si>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</si>
  <si>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</si>
  <si>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</si>
  <si>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</si>
  <si>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</si>
  <si>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</si>
  <si>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</si>
  <si>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</si>
  <si>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</si>
  <si>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</si>
  <si>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</si>
  <si>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</si>
  <si>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</si>
  <si>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</si>
  <si>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</si>
  <si>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</si>
  <si>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</si>
  <si>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</si>
  <si>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</si>
  <si>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</si>
  <si>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</si>
  <si>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</si>
  <si>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</si>
  <si>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</si>
  <si>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</si>
  <si>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</si>
  <si>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</si>
  <si>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</si>
  <si>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</si>
  <si>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</si>
  <si>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</si>
  <si>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</si>
  <si>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</si>
  <si>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</si>
  <si>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</si>
  <si>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</si>
  <si>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</si>
  <si>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</si>
  <si>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</si>
  <si>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</si>
  <si>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</si>
  <si>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</si>
  <si>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</si>
  <si>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</si>
  <si>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</si>
  <si>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</si>
  <si>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</si>
  <si>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</si>
  <si>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</si>
  <si>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</si>
  <si>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</si>
  <si>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</si>
  <si>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</si>
  <si>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</si>
  <si>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</si>
  <si>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</si>
  <si>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</si>
  <si>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</si>
  <si>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</si>
  <si>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</si>
  <si>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</si>
  <si>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</si>
  <si>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</si>
  <si>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</si>
  <si>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</si>
  <si>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</si>
  <si>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</si>
  <si>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</si>
  <si>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</si>
  <si>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</si>
  <si>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</si>
  <si>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</si>
  <si>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</si>
  <si>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</si>
  <si>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</si>
  <si>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</si>
  <si>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</si>
  <si>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</si>
  <si>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</si>
  <si>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</si>
  <si>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</si>
  <si>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</si>
  <si>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</si>
  <si>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</si>
  <si>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</si>
  <si>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</si>
  <si>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</si>
  <si>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</si>
  <si>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</si>
  <si>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</si>
  <si>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</si>
  <si>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</si>
  <si>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</si>
  <si>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</si>
  <si>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</si>
  <si>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</si>
  <si>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</si>
  <si>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</si>
  <si>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</si>
  <si>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</si>
  <si>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</si>
  <si>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</si>
  <si>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</si>
  <si>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</si>
  <si>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</si>
  <si>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</si>
  <si>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</si>
  <si>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</si>
  <si>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</si>
  <si>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</si>
  <si>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</si>
  <si>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</si>
  <si>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</si>
  <si>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</si>
  <si>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</si>
  <si>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</si>
  <si>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</si>
  <si>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</si>
  <si>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</si>
  <si>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</si>
  <si>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</si>
  <si>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</si>
  <si>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</si>
  <si>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</si>
  <si>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</si>
  <si>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</si>
  <si>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</si>
  <si>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</si>
  <si>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</si>
  <si>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</si>
  <si>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</si>
  <si>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</si>
  <si>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</si>
  <si>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</si>
  <si>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</si>
  <si>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</si>
  <si>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</si>
  <si>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</si>
  <si>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</si>
  <si>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</si>
  <si>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</si>
  <si>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</si>
  <si>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</si>
  <si>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</si>
  <si>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</si>
  <si>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</si>
  <si>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</si>
  <si>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</si>
  <si>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</si>
  <si>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</si>
  <si>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</si>
  <si>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</si>
  <si>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</si>
  <si>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</si>
  <si>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</si>
  <si>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</si>
  <si>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</si>
  <si>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</si>
  <si>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</si>
  <si>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</si>
  <si>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</si>
  <si>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</si>
  <si>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</si>
  <si>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</si>
  <si>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</si>
  <si>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</si>
  <si>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</si>
  <si>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</si>
  <si>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</si>
  <si>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</si>
  <si>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</si>
  <si>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</si>
  <si>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</si>
  <si>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</si>
  <si>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</si>
  <si>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</si>
  <si>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</si>
  <si>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</si>
  <si>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</si>
  <si>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</si>
  <si>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</si>
  <si>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</si>
  <si>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</si>
  <si>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</si>
  <si>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</si>
  <si>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</si>
  <si>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</si>
  <si>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</si>
  <si>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</si>
  <si>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</si>
  <si>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</si>
  <si>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</si>
  <si>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</si>
  <si>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</si>
  <si>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</si>
  <si>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</si>
  <si>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</si>
  <si>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</si>
  <si>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</si>
  <si>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</si>
  <si>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</si>
  <si>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</si>
  <si>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</si>
  <si>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</si>
  <si>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</si>
  <si>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</si>
  <si>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</si>
  <si>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</si>
  <si>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</si>
  <si>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</si>
  <si>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</si>
  <si>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</si>
  <si>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</si>
  <si>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</si>
  <si>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</si>
  <si>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</si>
  <si>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</si>
  <si>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</si>
  <si>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</si>
  <si>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</si>
  <si>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</si>
  <si>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</si>
  <si>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</si>
  <si>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</si>
  <si>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</si>
  <si>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</si>
  <si>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</si>
  <si>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</si>
  <si>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</si>
  <si>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</si>
  <si>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</si>
  <si>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</si>
  <si>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</si>
  <si>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</si>
  <si>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</si>
  <si>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</si>
  <si>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</si>
  <si>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</si>
  <si>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</si>
  <si>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</si>
  <si>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</si>
  <si>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</si>
  <si>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</si>
  <si>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</si>
  <si>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</si>
  <si>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</si>
  <si>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</si>
  <si>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</si>
  <si>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</si>
  <si>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</si>
  <si>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</si>
  <si>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</si>
  <si>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</si>
  <si>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</si>
  <si>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</si>
  <si>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</si>
  <si>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</si>
  <si>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</si>
  <si>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</si>
  <si>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</si>
  <si>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</si>
  <si>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</si>
  <si>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</si>
  <si>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</si>
  <si>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</si>
  <si>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</si>
  <si>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</si>
  <si>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</si>
  <si>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</si>
  <si>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</si>
  <si>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</si>
  <si>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</si>
  <si>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</si>
  <si>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</si>
  <si>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</si>
  <si>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</si>
  <si>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</si>
  <si>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</si>
  <si>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</si>
  <si>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</si>
  <si>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</si>
  <si>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</si>
  <si>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</si>
  <si>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</si>
  <si>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</si>
  <si>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</si>
  <si>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</si>
  <si>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</si>
  <si>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</si>
  <si>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</si>
  <si>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</si>
  <si>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</si>
  <si>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</si>
  <si>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</si>
  <si>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</si>
  <si>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</si>
  <si>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</si>
  <si>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</si>
  <si>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</si>
  <si>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</si>
  <si>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</si>
  <si>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</si>
  <si>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</si>
  <si>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</si>
  <si>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</si>
  <si>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</si>
  <si>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</si>
  <si>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</si>
  <si>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</si>
  <si>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</si>
  <si>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</si>
  <si>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</si>
  <si>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</si>
  <si>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</si>
  <si>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</si>
  <si>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</si>
  <si>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</si>
  <si>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</si>
  <si>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</si>
  <si>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</si>
  <si>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</si>
  <si>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</si>
  <si>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</si>
  <si>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</si>
  <si>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</si>
  <si>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</si>
  <si>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</si>
  <si>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</si>
  <si>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</si>
  <si>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</si>
  <si>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</si>
  <si>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</si>
  <si>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</si>
  <si>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</si>
  <si>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</si>
  <si>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</si>
  <si>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</si>
  <si>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</si>
  <si>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</si>
  <si>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</si>
  <si>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</si>
  <si>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</si>
  <si>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</si>
  <si>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</si>
  <si>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</si>
  <si>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</si>
  <si>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</si>
  <si>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</si>
  <si>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</si>
  <si>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</si>
  <si>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</si>
  <si>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</si>
  <si>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</si>
  <si>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</si>
  <si>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</si>
  <si>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</si>
  <si>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</si>
  <si>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</si>
  <si>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</si>
  <si>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</si>
  <si>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</si>
  <si>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</si>
  <si>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</si>
  <si>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</si>
  <si>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</si>
  <si>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</si>
  <si>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</si>
  <si>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</si>
  <si>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</si>
  <si>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</si>
  <si>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</si>
  <si>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</si>
  <si>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</si>
  <si>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</si>
  <si>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</si>
  <si>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</si>
  <si>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</si>
  <si>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</si>
  <si>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</si>
  <si>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</si>
  <si>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</si>
  <si>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</si>
  <si>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</si>
  <si>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</si>
  <si>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</si>
  <si>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</si>
  <si>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</si>
  <si>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</si>
  <si>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</si>
  <si>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</si>
  <si>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</si>
  <si>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</si>
  <si>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</si>
  <si>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</si>
  <si>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</si>
  <si>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</si>
  <si>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</si>
  <si>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</si>
  <si>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</si>
  <si>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</si>
  <si>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</si>
  <si>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</si>
  <si>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</si>
  <si>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</si>
  <si>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</si>
  <si>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</si>
  <si>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</si>
  <si>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</si>
  <si>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</si>
  <si>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</si>
  <si>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</si>
  <si>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</si>
  <si>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</si>
  <si>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</si>
  <si>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</si>
  <si>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</si>
  <si>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</si>
  <si>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</si>
  <si>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</si>
  <si>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</si>
  <si>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</si>
  <si>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</si>
  <si>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</si>
  <si>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</si>
  <si>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</si>
  <si>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</si>
  <si>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</si>
  <si>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</si>
  <si>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</si>
  <si>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</si>
  <si>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</si>
  <si>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</si>
  <si>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</si>
  <si>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</si>
  <si>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</si>
  <si>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</si>
  <si>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</si>
  <si>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</si>
  <si>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</si>
  <si>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</si>
  <si>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</si>
  <si>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</si>
  <si>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</si>
  <si>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</si>
  <si>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</si>
  <si>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</si>
  <si>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</si>
  <si>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</si>
  <si>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</si>
  <si>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</si>
  <si>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</si>
  <si>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</si>
  <si>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</si>
  <si>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</si>
  <si>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</si>
  <si>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</si>
  <si>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</si>
  <si>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</si>
  <si>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</si>
  <si>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</si>
  <si>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</si>
  <si>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</si>
  <si>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</si>
  <si>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</si>
  <si>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</si>
  <si>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</si>
  <si>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</si>
  <si>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</si>
  <si>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</si>
  <si>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</si>
  <si>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</si>
  <si>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</si>
  <si>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</si>
  <si>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</si>
  <si>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</si>
  <si>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</si>
  <si>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</si>
  <si>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</si>
  <si>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</si>
  <si>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</si>
  <si>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</si>
  <si>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</si>
  <si>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</si>
  <si>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</si>
  <si>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</si>
  <si>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</si>
  <si>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</si>
  <si>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</si>
  <si>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</si>
  <si>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</si>
  <si>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</si>
  <si>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</si>
  <si>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</si>
  <si>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</si>
  <si>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</si>
  <si>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</si>
  <si>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</si>
  <si>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</si>
  <si>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</si>
  <si>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</si>
  <si>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</si>
  <si>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</si>
  <si>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</si>
  <si>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</si>
  <si>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</si>
  <si>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</si>
  <si>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</si>
  <si>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</si>
  <si>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</si>
  <si>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</si>
  <si>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</si>
  <si>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</si>
  <si>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</si>
  <si>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</si>
  <si>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</si>
  <si>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</si>
  <si>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</si>
  <si>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</si>
  <si>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</si>
  <si>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</si>
  <si>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</si>
  <si>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</si>
  <si>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</si>
  <si>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</si>
  <si>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</si>
  <si>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</si>
  <si>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</si>
  <si>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</si>
  <si>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</si>
  <si>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</si>
  <si>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</si>
  <si>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</si>
  <si>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</si>
  <si>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</si>
  <si>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</si>
  <si>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</si>
  <si>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</si>
  <si>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</si>
  <si>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</si>
  <si>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</si>
  <si>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</si>
  <si>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</si>
  <si>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</si>
  <si>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</si>
  <si>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</si>
  <si>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</si>
  <si>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</si>
  <si>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</si>
  <si>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</si>
  <si>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</si>
  <si>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</si>
  <si>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</si>
  <si>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</si>
  <si>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</si>
  <si>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</si>
  <si>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</si>
  <si>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</si>
  <si>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</si>
  <si>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</si>
  <si>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</si>
  <si>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</si>
  <si>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</si>
  <si>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</si>
  <si>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</si>
  <si>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</si>
  <si>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</si>
  <si>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</si>
  <si>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</si>
  <si>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</si>
  <si>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</si>
  <si>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</si>
  <si>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</si>
  <si>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</si>
  <si>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</si>
  <si>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</si>
  <si>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</si>
  <si>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</si>
  <si>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</si>
  <si>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</si>
  <si>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</si>
  <si>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</si>
  <si>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</si>
  <si>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</si>
  <si>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</si>
  <si>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</si>
  <si>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</si>
  <si>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</si>
  <si>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</si>
  <si>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</si>
  <si>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</si>
  <si>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</si>
  <si>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</si>
  <si>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</si>
  <si>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</si>
  <si>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</si>
  <si>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</si>
  <si>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</si>
  <si>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</si>
  <si>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</si>
  <si>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</si>
  <si>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</si>
  <si>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</si>
  <si>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</si>
  <si>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</si>
  <si>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</si>
  <si>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</si>
  <si>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</si>
  <si>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</si>
  <si>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</si>
  <si>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</si>
  <si>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</si>
  <si>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</si>
  <si>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</si>
  <si>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</si>
  <si>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</si>
  <si>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</si>
  <si>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</si>
  <si>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</si>
  <si>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</si>
  <si>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</si>
  <si>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</si>
  <si>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</si>
  <si>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</si>
  <si>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</si>
  <si>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</si>
  <si>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</si>
  <si>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</si>
  <si>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</si>
  <si>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</si>
  <si>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</si>
  <si>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</si>
  <si>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</si>
  <si>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</si>
  <si>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</si>
  <si>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</si>
  <si>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</si>
  <si>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</si>
  <si>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</si>
  <si>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</si>
  <si>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</si>
  <si>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</si>
  <si>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</si>
  <si>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</si>
  <si>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</si>
  <si>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</si>
  <si>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</si>
  <si>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</si>
  <si>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</si>
  <si>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</si>
  <si>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</si>
  <si>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</si>
  <si>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</si>
  <si>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</si>
  <si>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</si>
  <si>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</si>
  <si>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</si>
  <si>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</si>
  <si>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</si>
  <si>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</si>
  <si>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</si>
  <si>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</si>
  <si>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</si>
  <si>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</si>
  <si>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</si>
  <si>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</si>
  <si>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</si>
  <si>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</si>
  <si>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</si>
  <si>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</si>
  <si>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</si>
  <si>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</si>
  <si>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</si>
  <si>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</si>
  <si>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</si>
  <si>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</si>
  <si>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</si>
  <si>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</si>
  <si>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</si>
  <si>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</si>
  <si>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</si>
  <si>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</si>
  <si>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</si>
  <si>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</si>
  <si>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</si>
  <si>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</si>
  <si>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</si>
  <si>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</si>
  <si>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</si>
  <si>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</si>
  <si>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</si>
  <si>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</si>
  <si>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</si>
  <si>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</si>
  <si>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</si>
  <si>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</si>
  <si>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</si>
  <si>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</si>
  <si>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</si>
  <si>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</si>
  <si>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</si>
  <si>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</si>
  <si>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</si>
  <si>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</si>
  <si>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</si>
  <si>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</si>
  <si>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</si>
  <si>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</si>
  <si>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</si>
  <si>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</si>
  <si>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</si>
  <si>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</si>
  <si>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</si>
  <si>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</si>
  <si>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</si>
  <si>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</si>
  <si>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</si>
  <si>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</si>
  <si>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</si>
  <si>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</si>
  <si>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</si>
  <si>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</si>
  <si>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</si>
  <si>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</si>
  <si>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</si>
  <si>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</si>
  <si>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</si>
  <si>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</si>
  <si>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</si>
  <si>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</si>
  <si>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</si>
  <si>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</si>
  <si>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</si>
  <si>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</si>
  <si>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</si>
  <si>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</si>
  <si>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</si>
  <si>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</si>
  <si>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</si>
  <si>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</si>
  <si>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</si>
  <si>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</si>
  <si>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</si>
  <si>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</si>
  <si>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</si>
  <si>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</si>
  <si>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</si>
  <si>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</si>
  <si>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</si>
  <si>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</si>
  <si>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</si>
  <si>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</si>
  <si>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</si>
  <si>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</si>
  <si>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</si>
  <si>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</si>
  <si>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</si>
  <si>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</si>
  <si>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</si>
  <si>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</si>
  <si>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</si>
  <si>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</si>
  <si>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</si>
  <si>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</si>
  <si>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</si>
  <si>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</si>
  <si>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</si>
  <si>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</si>
  <si>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</si>
  <si>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</si>
  <si>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</si>
  <si>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</si>
  <si>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</si>
  <si>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</si>
  <si>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</si>
  <si>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</si>
  <si>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</si>
  <si>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</si>
  <si>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</si>
  <si>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</si>
  <si>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</si>
  <si>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</si>
  <si>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</si>
  <si>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</si>
  <si>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</si>
  <si>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</si>
  <si>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</si>
  <si>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</si>
  <si>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</si>
  <si>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</si>
  <si>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</si>
  <si>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</si>
  <si>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</si>
  <si>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</si>
  <si>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</si>
  <si>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</si>
  <si>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</si>
  <si>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</si>
  <si>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</si>
  <si>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</si>
  <si>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</si>
  <si>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</si>
  <si>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</si>
  <si>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</si>
  <si>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</si>
  <si>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</si>
  <si>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</si>
  <si>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</si>
  <si>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</si>
  <si>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</si>
  <si>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</si>
  <si>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</si>
  <si>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</si>
  <si>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</si>
  <si>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</si>
  <si>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</si>
  <si>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</si>
  <si>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</si>
  <si>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</si>
  <si>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</si>
  <si>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</si>
  <si>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</si>
  <si>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</si>
  <si>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</si>
  <si>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</si>
  <si>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</si>
  <si>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</si>
  <si>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</si>
  <si>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</si>
  <si>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</si>
  <si>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</si>
  <si>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</si>
  <si>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</si>
  <si>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</si>
  <si>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</si>
  <si>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</si>
  <si>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</si>
  <si>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</si>
  <si>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</si>
  <si>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</si>
  <si>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</si>
  <si>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</si>
  <si>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</si>
  <si>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</si>
  <si>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</si>
  <si>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</si>
  <si>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</si>
  <si>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</si>
  <si>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</si>
  <si>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</si>
  <si>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</si>
  <si>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</si>
  <si>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</si>
  <si>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</si>
  <si>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</si>
  <si>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</si>
  <si>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</si>
  <si>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</si>
  <si>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</si>
  <si>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</si>
  <si>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</si>
  <si>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</si>
  <si>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</si>
  <si>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</si>
  <si>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</si>
  <si>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</si>
  <si>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</si>
  <si>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</si>
  <si>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</si>
  <si>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</si>
  <si>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</si>
  <si>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</si>
  <si>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</si>
  <si>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</si>
  <si>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</si>
  <si>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</si>
  <si>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</si>
  <si>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</si>
  <si>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</si>
  <si>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</si>
  <si>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</si>
  <si>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</si>
  <si>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</si>
  <si>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</si>
  <si>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</si>
  <si>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</si>
  <si>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</si>
  <si>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</si>
  <si>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</si>
  <si>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</si>
  <si>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</si>
  <si>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</si>
  <si>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</si>
  <si>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</si>
  <si>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</si>
  <si>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</si>
  <si>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</si>
  <si>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</si>
  <si>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</si>
  <si>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</si>
  <si>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</si>
  <si>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</si>
  <si>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</si>
  <si>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</si>
  <si>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</si>
  <si>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</si>
  <si>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</si>
  <si>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</si>
  <si>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</si>
  <si>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</si>
  <si>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</si>
  <si>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</si>
  <si>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</si>
  <si>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</si>
  <si>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</si>
  <si>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</si>
  <si>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</si>
  <si>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</si>
  <si>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</si>
  <si>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</si>
  <si>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</si>
  <si>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</si>
  <si>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</si>
  <si>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</si>
  <si>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</si>
  <si>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</si>
  <si>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</si>
  <si>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</si>
  <si>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</si>
  <si>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</si>
  <si>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</si>
  <si>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</si>
  <si>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</si>
  <si>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</si>
  <si>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</si>
  <si>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</si>
  <si>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</si>
  <si>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</si>
  <si>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</si>
  <si>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</si>
  <si>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</si>
  <si>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</si>
  <si>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</si>
  <si>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</si>
  <si>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</si>
  <si>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</si>
  <si>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</si>
  <si>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</si>
  <si>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</si>
  <si>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</si>
  <si>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</si>
  <si>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</si>
  <si>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</si>
  <si>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</si>
  <si>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</si>
  <si>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</si>
  <si>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</si>
  <si>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</si>
  <si>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</si>
  <si>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</si>
  <si>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</si>
  <si>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</si>
  <si>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</si>
  <si>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</si>
  <si>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</si>
  <si>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</si>
  <si>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</si>
  <si>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</si>
  <si>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</si>
  <si>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</si>
  <si>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</si>
  <si>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</si>
  <si>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</si>
  <si>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</si>
  <si>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</si>
  <si>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</si>
  <si>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</si>
  <si>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</si>
  <si>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</si>
  <si>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</si>
  <si>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</si>
  <si>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</si>
  <si>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</si>
  <si>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</si>
  <si>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</si>
  <si>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</si>
  <si>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</si>
  <si>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</si>
  <si>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</si>
  <si>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</si>
  <si>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</si>
  <si>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</si>
  <si>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</si>
  <si>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</si>
  <si>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</si>
  <si>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</si>
  <si>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</si>
  <si>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</si>
  <si>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</si>
  <si>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</si>
  <si>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</si>
  <si>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</si>
  <si>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</si>
  <si>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</si>
  <si>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</si>
  <si>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</si>
  <si>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</si>
  <si>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</si>
  <si>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</si>
  <si>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</si>
  <si>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</si>
  <si>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</si>
  <si>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</si>
  <si>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</si>
  <si>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</si>
  <si>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</si>
  <si>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</si>
  <si>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</si>
  <si>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</si>
  <si>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</si>
  <si>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</si>
  <si>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</si>
  <si>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</si>
  <si>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</si>
  <si>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</si>
  <si>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</si>
  <si>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</si>
  <si>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</si>
  <si>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</si>
  <si>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</si>
  <si>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</si>
  <si>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</si>
  <si>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</si>
  <si>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</si>
  <si>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</si>
  <si>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</si>
  <si>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</si>
  <si>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</si>
  <si>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</si>
  <si>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</si>
  <si>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</si>
  <si>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</si>
  <si>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</si>
  <si>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</si>
  <si>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</si>
  <si>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</si>
  <si>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</si>
  <si>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</si>
  <si>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</si>
  <si>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</si>
  <si>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</si>
  <si>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</si>
  <si>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</si>
  <si>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</si>
  <si>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</si>
  <si>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</si>
  <si>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</si>
  <si>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</si>
  <si>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</si>
  <si>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</si>
  <si>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</si>
  <si>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</si>
  <si>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</si>
  <si>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</si>
  <si>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</si>
  <si>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</si>
  <si>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</si>
  <si>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</si>
  <si>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</si>
  <si>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</si>
  <si>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</si>
  <si>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</si>
  <si>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</si>
  <si>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</si>
  <si>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</si>
  <si>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</si>
  <si>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</si>
  <si>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</si>
  <si>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</si>
  <si>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</si>
  <si>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</si>
  <si>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</si>
  <si>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</si>
  <si>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</si>
  <si>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</si>
  <si>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</si>
  <si>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</si>
  <si>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</si>
  <si>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</si>
  <si>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</si>
  <si>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</si>
  <si>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</si>
  <si>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</si>
  <si>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</si>
  <si>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</si>
  <si>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</si>
  <si>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</si>
  <si>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</si>
  <si>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</si>
  <si>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</si>
  <si>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</si>
  <si>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</si>
  <si>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</si>
  <si>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</si>
  <si>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</si>
  <si>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</si>
  <si>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</si>
  <si>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</si>
  <si>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</si>
  <si>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</si>
  <si>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</si>
  <si>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</si>
  <si>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</si>
  <si>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</si>
  <si>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</si>
  <si>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</si>
  <si>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</si>
  <si>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</si>
  <si>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</si>
  <si>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</si>
  <si>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</si>
  <si>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</si>
  <si>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</si>
  <si>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</si>
  <si>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</si>
  <si>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</si>
  <si>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</si>
  <si>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</si>
  <si>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</si>
  <si>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</si>
  <si>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</si>
  <si>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</si>
  <si>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</si>
  <si>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</si>
  <si>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</si>
  <si>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</si>
  <si>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</si>
  <si>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</si>
  <si>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</si>
  <si>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</si>
  <si>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</si>
  <si>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</si>
  <si>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</si>
  <si>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</si>
  <si>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</si>
  <si>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</si>
  <si>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</si>
  <si>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</si>
  <si>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</si>
  <si>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</si>
  <si>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</si>
  <si>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</si>
  <si>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</si>
  <si>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</si>
  <si>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</si>
  <si>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</si>
  <si>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</si>
  <si>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</si>
  <si>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</si>
  <si>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</si>
  <si>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</si>
  <si>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</si>
  <si>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</si>
  <si>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</si>
  <si>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</si>
  <si>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</si>
  <si>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</si>
  <si>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</si>
  <si>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</si>
  <si>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</si>
  <si>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</si>
  <si>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</si>
  <si>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</si>
  <si>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</si>
  <si>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</si>
  <si>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</si>
  <si>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</si>
  <si>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</si>
  <si>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</si>
  <si>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</si>
  <si>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</si>
  <si>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</si>
  <si>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</si>
  <si>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</si>
  <si>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</si>
  <si>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</si>
  <si>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</si>
  <si>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</si>
  <si>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</si>
  <si>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</si>
  <si>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</si>
  <si>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</si>
  <si>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</si>
  <si>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</si>
  <si>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</si>
  <si>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</si>
  <si>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</si>
  <si>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</si>
  <si>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</si>
  <si>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</si>
  <si>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</si>
  <si>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</si>
  <si>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</si>
  <si>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</si>
  <si>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</si>
  <si>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</si>
  <si>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</si>
  <si>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</si>
  <si>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</si>
  <si>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</si>
  <si>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</si>
  <si>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</si>
  <si>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</si>
  <si>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</si>
  <si>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</si>
  <si>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</si>
  <si>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</si>
  <si>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</si>
  <si>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</si>
  <si>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</si>
  <si>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</si>
  <si>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</si>
  <si>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</si>
  <si>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</si>
  <si>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</si>
  <si>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</si>
  <si>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</si>
  <si>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</si>
  <si>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</si>
  <si>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</si>
  <si>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</si>
  <si>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</si>
  <si>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</si>
  <si>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</si>
  <si>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</si>
  <si>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</si>
  <si>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</si>
  <si>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</si>
  <si>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</si>
  <si>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</si>
  <si>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</si>
  <si>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</si>
  <si>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</si>
  <si>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</si>
  <si>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</si>
  <si>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</si>
  <si>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</si>
  <si>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</si>
  <si>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</si>
  <si>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</si>
  <si>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</si>
  <si>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</si>
  <si>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</si>
  <si>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</si>
  <si>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</si>
  <si>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</si>
  <si>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</si>
  <si>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</si>
  <si>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</si>
  <si>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</si>
  <si>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</si>
  <si>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</si>
  <si>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</si>
  <si>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</si>
  <si>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</si>
  <si>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</si>
  <si>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</si>
  <si>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</si>
  <si>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</si>
  <si>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</si>
  <si>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</si>
  <si>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</si>
  <si>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</si>
  <si>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</si>
  <si>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</si>
  <si>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</si>
  <si>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</si>
  <si>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</si>
  <si>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</si>
  <si>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</si>
  <si>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</si>
  <si>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</si>
  <si>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</si>
  <si>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</si>
  <si>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</si>
  <si>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</si>
  <si>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</si>
  <si>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</si>
  <si>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</si>
  <si>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</si>
  <si>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</si>
  <si>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</si>
  <si>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</si>
  <si>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</si>
  <si>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</si>
  <si>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</si>
  <si>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</si>
  <si>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</si>
  <si>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</si>
  <si>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</si>
  <si>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</si>
  <si>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</si>
  <si>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</si>
  <si>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</si>
  <si>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</si>
  <si>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</si>
  <si>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</si>
  <si>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</si>
  <si>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</si>
  <si>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</si>
  <si>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</si>
  <si>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</si>
  <si>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</si>
  <si>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</si>
  <si>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</si>
  <si>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</si>
  <si>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</si>
  <si>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</si>
  <si>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</si>
  <si>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</si>
  <si>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</si>
  <si>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</si>
  <si>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</si>
  <si>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</si>
  <si>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</si>
  <si>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</si>
  <si>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</si>
  <si>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</si>
  <si>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</si>
  <si>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</si>
  <si>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</si>
  <si>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</si>
  <si>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</si>
  <si>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</si>
  <si>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</si>
  <si>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</si>
  <si>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</si>
  <si>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</si>
  <si>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</si>
  <si>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</si>
  <si>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</si>
  <si>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</si>
  <si>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</si>
  <si>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</si>
  <si>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</si>
  <si>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</si>
  <si>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</si>
  <si>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</si>
  <si>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</si>
  <si>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</si>
  <si>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</si>
  <si>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</si>
  <si>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</si>
  <si>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</si>
  <si>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</si>
  <si>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</si>
  <si>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</si>
  <si>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</si>
  <si>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</si>
  <si>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</si>
  <si>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</si>
  <si>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</si>
  <si>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</si>
  <si>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</si>
  <si>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</si>
  <si>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</si>
  <si>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</si>
  <si>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</si>
  <si>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</si>
  <si>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</si>
  <si>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</si>
  <si>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</si>
  <si>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</si>
  <si>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</si>
  <si>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</si>
  <si>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</si>
  <si>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</si>
  <si>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</si>
  <si>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</si>
  <si>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</si>
  <si>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</si>
  <si>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</si>
  <si>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</si>
  <si>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</si>
  <si>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</si>
  <si>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</si>
  <si>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</si>
  <si>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</si>
  <si>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</si>
  <si>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</si>
  <si>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</si>
  <si>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</si>
  <si>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</si>
  <si>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</si>
  <si>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</si>
  <si>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</si>
  <si>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</si>
  <si>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</si>
  <si>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</si>
  <si>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</si>
  <si>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</si>
  <si>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</si>
  <si>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</si>
  <si>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</si>
  <si>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</si>
  <si>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</si>
  <si>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</si>
  <si>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</si>
  <si>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</si>
  <si>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</si>
  <si>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</si>
  <si>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</si>
  <si>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</si>
  <si>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</si>
  <si>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</si>
  <si>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</si>
  <si>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</si>
  <si>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</si>
  <si>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</si>
  <si>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</si>
  <si>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</si>
  <si>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</si>
  <si>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</si>
  <si>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</si>
  <si>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</si>
  <si>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</si>
  <si>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</si>
  <si>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</si>
  <si>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</si>
  <si>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</si>
  <si>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</si>
  <si>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</si>
  <si>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</si>
  <si>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</si>
  <si>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</si>
  <si>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</si>
  <si>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</si>
  <si>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</si>
  <si>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</si>
  <si>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</si>
  <si>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</si>
  <si>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</si>
  <si>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</si>
  <si>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</si>
  <si>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</si>
  <si>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</si>
  <si>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</si>
  <si>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</si>
  <si>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</si>
  <si>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</si>
  <si>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</si>
  <si>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</si>
  <si>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</si>
  <si>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</si>
  <si>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</si>
  <si>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</si>
  <si>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</si>
  <si>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</si>
  <si>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</si>
  <si>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</si>
  <si>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</si>
  <si>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</si>
  <si>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</si>
  <si>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</si>
  <si>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</si>
  <si>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</si>
  <si>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</si>
  <si>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</si>
  <si>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</si>
  <si>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</si>
  <si>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</si>
  <si>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</si>
  <si>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</si>
  <si>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</si>
  <si>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</si>
  <si>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</si>
  <si>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</si>
  <si>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</si>
  <si>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</si>
  <si>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</si>
  <si>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</si>
  <si>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</si>
  <si>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</si>
  <si>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</si>
  <si>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</si>
  <si>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</si>
  <si>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</si>
  <si>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</si>
  <si>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</si>
  <si>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</si>
  <si>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</si>
  <si>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</si>
  <si>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</si>
  <si>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</si>
  <si>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</si>
  <si>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</si>
  <si>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</si>
  <si>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</si>
  <si>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</si>
  <si>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</si>
  <si>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</si>
  <si>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</si>
  <si>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</si>
  <si>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</si>
  <si>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</si>
  <si>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</si>
  <si>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</si>
  <si>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</si>
  <si>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</si>
  <si>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</si>
  <si>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</si>
  <si>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</si>
  <si>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</si>
  <si>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</si>
  <si>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</si>
  <si>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</si>
  <si>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</si>
  <si>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</si>
  <si>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</si>
  <si>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</si>
  <si>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</si>
  <si>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</si>
  <si>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</si>
  <si>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</si>
  <si>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</si>
  <si>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</si>
  <si>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</si>
  <si>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</si>
  <si>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</si>
  <si>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</si>
  <si>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</si>
  <si>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</si>
  <si>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</si>
  <si>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</si>
  <si>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</si>
  <si>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</si>
  <si>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</si>
  <si>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</si>
  <si>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</si>
  <si>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</si>
  <si>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</si>
  <si>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</si>
  <si>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</si>
  <si>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</si>
  <si>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</si>
  <si>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</si>
  <si>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</si>
  <si>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</si>
  <si>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</si>
  <si>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</si>
  <si>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</si>
  <si>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</si>
  <si>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</si>
  <si>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</si>
  <si>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</si>
  <si>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</si>
  <si>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</si>
  <si>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</si>
  <si>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</si>
  <si>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</si>
  <si>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</si>
  <si>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</si>
  <si>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</si>
  <si>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</si>
  <si>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</si>
  <si>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</si>
  <si>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</si>
  <si>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</si>
  <si>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</si>
  <si>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</si>
  <si>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</si>
  <si>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</si>
  <si>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</si>
  <si>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</si>
  <si>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</si>
  <si>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</si>
  <si>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</si>
  <si>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</si>
  <si>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</si>
  <si>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</si>
  <si>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</si>
  <si>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</si>
  <si>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</si>
  <si>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</si>
  <si>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</si>
  <si>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</si>
  <si>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</si>
  <si>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</si>
  <si>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</si>
  <si>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</si>
  <si>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</si>
  <si>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</si>
  <si>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</si>
  <si>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</si>
  <si>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</si>
  <si>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</si>
  <si>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</si>
  <si>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</si>
  <si>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</si>
  <si>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</si>
  <si>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</si>
  <si>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</si>
  <si>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</si>
  <si>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</si>
  <si>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</si>
  <si>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</si>
  <si>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</si>
  <si>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</si>
  <si>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</si>
  <si>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</si>
  <si>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</si>
  <si>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</si>
  <si>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</si>
  <si>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</si>
  <si>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</si>
  <si>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</si>
  <si>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</si>
  <si>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</si>
  <si>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</si>
  <si>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</si>
  <si>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</si>
  <si>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</si>
  <si>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</si>
  <si>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</si>
  <si>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</si>
  <si>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</si>
  <si>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</si>
  <si>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</si>
  <si>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</si>
  <si>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</si>
  <si>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</si>
  <si>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</si>
  <si>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</si>
  <si>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</si>
  <si>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</si>
  <si>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</si>
  <si>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</si>
  <si>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</si>
  <si>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</si>
  <si>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</si>
  <si>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</si>
  <si>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</si>
  <si>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</si>
  <si>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</si>
  <si>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</si>
  <si>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</si>
  <si>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</si>
  <si>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</si>
  <si>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</si>
  <si>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</si>
  <si>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</si>
  <si>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</si>
  <si>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</si>
  <si>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</si>
  <si>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</si>
  <si>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</si>
  <si>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</si>
  <si>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</si>
  <si>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</si>
  <si>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</si>
  <si>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</si>
  <si>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</si>
  <si>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</si>
  <si>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</si>
  <si>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</si>
  <si>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</si>
  <si>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</si>
  <si>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</si>
  <si>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</si>
  <si>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</si>
  <si>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</si>
  <si>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</si>
  <si>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</si>
  <si>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</si>
  <si>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</si>
  <si>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</si>
  <si>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</si>
  <si>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</si>
  <si>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</si>
  <si>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</si>
  <si>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</si>
  <si>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</si>
  <si>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</si>
  <si>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</si>
  <si>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</si>
  <si>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</si>
  <si>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</si>
  <si>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</si>
  <si>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</si>
  <si>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</si>
  <si>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</si>
  <si>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</si>
  <si>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</si>
  <si>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</si>
  <si>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</si>
  <si>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</si>
  <si>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</si>
  <si>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</si>
  <si>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</si>
  <si>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</si>
  <si>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</si>
  <si>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</si>
  <si>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</si>
  <si>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</si>
  <si>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</si>
  <si>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</si>
  <si>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</si>
  <si>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</si>
  <si>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</si>
  <si>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</si>
  <si>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</si>
  <si>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</si>
  <si>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</si>
  <si>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</si>
  <si>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</si>
  <si>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</si>
  <si>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</si>
  <si>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</si>
  <si>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</si>
  <si>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</si>
  <si>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</si>
  <si>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</si>
  <si>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</si>
  <si>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</si>
  <si>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</si>
  <si>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</si>
  <si>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</si>
  <si>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</si>
  <si>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</si>
  <si>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</si>
  <si>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</si>
  <si>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</si>
  <si>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</si>
  <si>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</si>
  <si>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</si>
  <si>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</si>
  <si>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</si>
  <si>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</si>
  <si>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</si>
  <si>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</si>
  <si>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</si>
  <si>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</si>
  <si>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</si>
  <si>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</si>
  <si>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</si>
  <si>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</si>
  <si>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</si>
  <si>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</si>
  <si>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</si>
  <si>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</si>
  <si>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</si>
  <si>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</si>
  <si>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</si>
  <si>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</si>
  <si>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</si>
  <si>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</si>
  <si>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</si>
  <si>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</si>
  <si>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</si>
  <si>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</si>
  <si>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</si>
  <si>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</si>
  <si>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</si>
  <si>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</si>
  <si>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</si>
  <si>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</si>
  <si>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</si>
  <si>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</si>
  <si>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</si>
  <si>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</si>
  <si>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</si>
  <si>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</si>
  <si>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</si>
  <si>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</si>
  <si>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</si>
  <si>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</si>
  <si>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</si>
  <si>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</si>
  <si>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</si>
  <si>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</si>
  <si>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</si>
  <si>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</si>
  <si>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</si>
  <si>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</si>
  <si>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</si>
  <si>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</si>
  <si>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</si>
  <si>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</si>
  <si>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</si>
  <si>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</si>
  <si>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</si>
  <si>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</si>
  <si>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</si>
  <si>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</si>
  <si>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</si>
  <si>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</si>
  <si>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</si>
  <si>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</si>
  <si>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</si>
  <si>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</si>
  <si>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</si>
  <si>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</si>
  <si>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</si>
  <si>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</si>
  <si>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</si>
  <si>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</si>
  <si>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</si>
  <si>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</si>
  <si>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</si>
  <si>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</si>
  <si>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</si>
  <si>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</si>
  <si>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</si>
  <si>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</si>
  <si>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</si>
  <si>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</si>
  <si>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</si>
  <si>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</si>
  <si>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</si>
  <si>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</si>
  <si>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</si>
  <si>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</si>
  <si>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</si>
  <si>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</si>
  <si>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</si>
  <si>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</si>
  <si>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</si>
  <si>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</si>
  <si>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</si>
  <si>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</si>
  <si>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</si>
  <si>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</si>
  <si>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</si>
  <si>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</si>
  <si>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</si>
  <si>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</si>
  <si>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</si>
  <si>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</si>
  <si>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</si>
  <si>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</si>
  <si>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</si>
  <si>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</si>
  <si>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</si>
  <si>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</si>
  <si>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</si>
  <si>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</si>
  <si>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</si>
  <si>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</si>
  <si>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</si>
  <si>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</si>
  <si>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</si>
  <si>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</si>
  <si>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</si>
  <si>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</si>
  <si>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</si>
  <si>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</si>
  <si>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</si>
  <si>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</si>
  <si>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</si>
  <si>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</si>
  <si>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</si>
  <si>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</si>
  <si>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</si>
  <si>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</si>
  <si>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</si>
  <si>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</si>
  <si>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</si>
  <si>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</si>
  <si>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</si>
  <si>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</si>
  <si>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</si>
  <si>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</si>
  <si>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</si>
  <si>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</si>
  <si>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</si>
  <si>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</si>
  <si>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</si>
  <si>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</si>
  <si>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</si>
  <si>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</si>
  <si>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</si>
  <si>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</si>
  <si>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</si>
  <si>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</si>
  <si>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</si>
  <si>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</si>
  <si>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</si>
  <si>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</si>
  <si>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</si>
  <si>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</si>
  <si>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</si>
  <si>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</si>
  <si>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</si>
  <si>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</si>
  <si>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</si>
  <si>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</si>
  <si>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</si>
  <si>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</si>
  <si>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</si>
  <si>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</si>
  <si>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</si>
  <si>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</si>
  <si>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</si>
  <si>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</si>
  <si>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</si>
  <si>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</si>
  <si>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</si>
  <si>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</si>
  <si>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</si>
  <si>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</si>
  <si>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</si>
  <si>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</si>
  <si>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</si>
  <si>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</si>
  <si>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</si>
  <si>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</si>
  <si>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</si>
  <si>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</si>
  <si>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</si>
  <si>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</si>
  <si>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</si>
  <si>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</si>
  <si>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</si>
  <si>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</si>
  <si>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</si>
  <si>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</si>
  <si>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</si>
  <si>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</si>
  <si>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</si>
  <si>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</si>
  <si>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</si>
  <si>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</si>
  <si>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</si>
  <si>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</si>
  <si>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</si>
  <si>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</si>
  <si>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</si>
  <si>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</si>
  <si>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</si>
  <si>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</si>
  <si>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</si>
  <si>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</si>
  <si>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</si>
  <si>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</si>
  <si>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</si>
  <si>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</si>
  <si>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</si>
  <si>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</si>
  <si>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</si>
  <si>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</si>
  <si>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</si>
  <si>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</si>
  <si>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</si>
  <si>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</si>
  <si>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</si>
  <si>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</si>
  <si>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</si>
  <si>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</si>
  <si>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</si>
  <si>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</si>
  <si>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</si>
  <si>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</si>
  <si>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</si>
  <si>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</si>
  <si>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</si>
  <si>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</si>
  <si>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</si>
  <si>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</si>
  <si>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</si>
  <si>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</si>
  <si>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</si>
  <si>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</si>
  <si>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</si>
  <si>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</si>
  <si>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</si>
  <si>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</si>
  <si>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</si>
  <si>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</si>
  <si>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</si>
  <si>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</si>
  <si>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</si>
  <si>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</si>
  <si>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</si>
  <si>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</si>
  <si>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</si>
  <si>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</si>
  <si>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</si>
  <si>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</si>
  <si>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</si>
  <si>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</si>
  <si>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</si>
  <si>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</si>
  <si>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</si>
  <si>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</si>
  <si>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</si>
  <si>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</si>
  <si>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</si>
  <si>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</si>
  <si>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</si>
  <si>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</si>
  <si>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</si>
  <si>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</si>
  <si>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</si>
  <si>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</si>
  <si>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</si>
  <si>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</si>
  <si>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</si>
  <si>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</si>
  <si>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</si>
  <si>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</si>
  <si>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</si>
  <si>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</si>
  <si>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</si>
  <si>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</si>
  <si>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</si>
  <si>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</si>
  <si>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</si>
  <si>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</si>
  <si>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</si>
  <si>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</si>
  <si>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</si>
  <si>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</si>
  <si>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</si>
  <si>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</si>
  <si>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</si>
  <si>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</si>
  <si>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</si>
  <si>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</si>
  <si>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</si>
  <si>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</si>
  <si>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</si>
  <si>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</si>
  <si>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</si>
  <si>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</si>
  <si>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</si>
  <si>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</si>
  <si>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</si>
  <si>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</si>
  <si>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</si>
  <si>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</si>
  <si>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</si>
  <si>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</si>
  <si>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</si>
  <si>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</si>
  <si>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</si>
  <si>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</si>
  <si>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</si>
  <si>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</si>
  <si>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</si>
  <si>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</si>
  <si>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</si>
  <si>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</si>
  <si>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</si>
  <si>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</si>
  <si>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</si>
  <si>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</si>
  <si>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</si>
  <si>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</si>
  <si>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</si>
  <si>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</si>
  <si>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</si>
  <si>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</si>
  <si>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</si>
  <si>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</si>
  <si>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</si>
  <si>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</si>
  <si>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</si>
  <si>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</si>
  <si>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</si>
  <si>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</si>
  <si>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</si>
  <si>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</si>
  <si>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</si>
  <si>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</si>
  <si>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</si>
  <si>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</si>
  <si>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</si>
  <si>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</si>
  <si>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</si>
  <si>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</si>
  <si>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</si>
  <si>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</si>
  <si>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</si>
  <si>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</si>
  <si>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</si>
  <si>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</si>
  <si>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</si>
  <si>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</si>
  <si>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</si>
  <si>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</si>
  <si>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</si>
  <si>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</si>
  <si>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</si>
  <si>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</si>
  <si>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</si>
  <si>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</si>
  <si>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</si>
  <si>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</si>
  <si>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</si>
  <si>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</si>
  <si>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</si>
  <si>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</si>
  <si>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</si>
  <si>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</si>
  <si>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</si>
  <si>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</si>
  <si>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</si>
  <si>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</si>
  <si>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</si>
  <si>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</si>
  <si>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</si>
  <si>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</si>
  <si>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</si>
  <si>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</si>
  <si>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</si>
  <si>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</si>
  <si>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</si>
  <si>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</si>
  <si>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</si>
  <si>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</si>
  <si>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</si>
  <si>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</si>
  <si>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</si>
  <si>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</si>
  <si>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</si>
  <si>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</si>
  <si>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</si>
  <si>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</si>
  <si>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</si>
  <si>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</si>
  <si>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</si>
  <si>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</si>
  <si>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</si>
  <si>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</si>
  <si>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</si>
  <si>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</si>
  <si>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</si>
  <si>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</si>
  <si>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</si>
  <si>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</si>
  <si>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</si>
  <si>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</si>
  <si>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</si>
  <si>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</si>
  <si>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</si>
  <si>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</si>
  <si>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</si>
  <si>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</si>
  <si>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</si>
  <si>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</si>
  <si>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</si>
  <si>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</si>
  <si>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</si>
  <si>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</si>
  <si>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</si>
  <si>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</si>
  <si>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</si>
  <si>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</si>
  <si>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</si>
  <si>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</si>
  <si>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</si>
  <si>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</si>
  <si>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</si>
  <si>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</si>
  <si>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</si>
  <si>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</si>
  <si>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</si>
  <si>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</si>
  <si>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</si>
  <si>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</si>
  <si>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</si>
  <si>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</si>
  <si>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</si>
  <si>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</si>
  <si>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</si>
  <si>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</si>
  <si>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</si>
  <si>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</si>
  <si>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</si>
  <si>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</si>
  <si>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</si>
  <si>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</si>
  <si>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</si>
  <si>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</si>
  <si>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</si>
  <si>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</si>
  <si>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</si>
  <si>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</si>
  <si>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</si>
  <si>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</si>
  <si>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</si>
  <si>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</si>
  <si>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</si>
  <si>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</si>
  <si>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</si>
  <si>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</si>
  <si>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</si>
  <si>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</si>
  <si>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</si>
  <si>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</si>
  <si>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</si>
  <si>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</si>
  <si>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</si>
  <si>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</si>
  <si>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</si>
  <si>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</si>
  <si>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</si>
  <si>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</si>
  <si>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</si>
  <si>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</si>
  <si>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</si>
  <si>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</si>
  <si>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</si>
  <si>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</si>
  <si>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</si>
  <si>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</si>
  <si>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</si>
  <si>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</si>
  <si>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</si>
  <si>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</si>
  <si>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</si>
  <si>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</si>
  <si>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</si>
  <si>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</si>
  <si>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</si>
  <si>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</si>
  <si>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</si>
  <si>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</si>
  <si>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</si>
  <si>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</si>
  <si>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</si>
  <si>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</si>
  <si>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</si>
  <si>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</si>
  <si>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</si>
  <si>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</si>
  <si>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</si>
  <si>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</si>
  <si>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</si>
  <si>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</si>
  <si>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</si>
  <si>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</si>
  <si>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</si>
  <si>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</si>
  <si>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</si>
  <si>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</si>
  <si>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</si>
  <si>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</si>
  <si>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</si>
  <si>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</si>
  <si>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</si>
  <si>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</si>
  <si>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</si>
  <si>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</si>
  <si>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</si>
  <si>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</si>
  <si>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</si>
  <si>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</si>
  <si>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</si>
  <si>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</si>
  <si>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</si>
  <si>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</si>
  <si>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</si>
  <si>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</si>
  <si>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</si>
  <si>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</si>
  <si>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</si>
  <si>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</si>
  <si>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</si>
  <si>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</si>
  <si>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</si>
  <si>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</si>
  <si>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</si>
  <si>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</si>
  <si>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</si>
  <si>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</si>
  <si>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</si>
  <si>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</si>
  <si>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</si>
  <si>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</si>
  <si>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</si>
  <si>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</si>
  <si>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</si>
  <si>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</si>
  <si>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</si>
  <si>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</si>
  <si>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</si>
  <si>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</si>
  <si>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</si>
  <si>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</si>
  <si>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</si>
  <si>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</si>
  <si>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</si>
  <si>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</si>
  <si>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</si>
  <si>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</si>
  <si>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</si>
  <si>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</si>
  <si>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</si>
  <si>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</si>
  <si>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</si>
  <si>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</si>
  <si>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</si>
  <si>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</si>
  <si>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</si>
  <si>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</si>
  <si>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</si>
  <si>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</si>
  <si>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</si>
  <si>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</si>
  <si>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</si>
  <si>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</si>
  <si>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</si>
  <si>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</si>
  <si>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</si>
  <si>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</si>
  <si>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</si>
  <si>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</si>
  <si>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</si>
  <si>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</si>
  <si>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</si>
  <si>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</si>
  <si>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</si>
  <si>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</si>
  <si>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</si>
  <si>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</si>
  <si>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</si>
  <si>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</si>
  <si>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</si>
  <si>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</si>
  <si>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</si>
  <si>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</si>
  <si>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</si>
  <si>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</si>
  <si>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</si>
  <si>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</si>
  <si>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</si>
  <si>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</si>
  <si>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</si>
  <si>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</si>
  <si>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</si>
  <si>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</si>
  <si>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</si>
  <si>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</si>
  <si>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</si>
  <si>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</si>
  <si>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</si>
  <si>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</si>
  <si>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</si>
  <si>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</si>
  <si>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</si>
  <si>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</si>
  <si>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</si>
  <si>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</si>
  <si>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</si>
  <si>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</si>
  <si>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</si>
  <si>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</si>
  <si>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</si>
  <si>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</si>
  <si>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</si>
  <si>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</si>
  <si>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</si>
  <si>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</si>
  <si>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</si>
  <si>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</si>
  <si>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</si>
  <si>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</si>
  <si>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</si>
  <si>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</si>
  <si>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</si>
  <si>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</si>
  <si>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</si>
  <si>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</si>
  <si>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</si>
  <si>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</si>
  <si>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</si>
  <si>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</si>
  <si>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</si>
  <si>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</si>
  <si>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</si>
  <si>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</si>
  <si>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</si>
  <si>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</si>
  <si>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</si>
  <si>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</si>
  <si>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</si>
  <si>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</si>
  <si>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</si>
  <si>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</si>
  <si>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</si>
  <si>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</si>
  <si>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</si>
  <si>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</si>
  <si>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</si>
  <si>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</si>
  <si>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</si>
  <si>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</si>
  <si>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</si>
  <si>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</si>
  <si>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</si>
  <si>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</si>
  <si>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</si>
  <si>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</si>
  <si>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</si>
  <si>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</si>
  <si>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</si>
  <si>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</si>
  <si>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</si>
  <si>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</si>
  <si>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</si>
  <si>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</si>
  <si>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</si>
  <si>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</si>
  <si>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</si>
  <si>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</si>
  <si>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</si>
  <si>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</si>
  <si>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</si>
  <si>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</si>
  <si>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</si>
  <si>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</si>
  <si>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</si>
  <si>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</si>
  <si>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</si>
  <si>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</si>
  <si>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</si>
  <si>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</si>
  <si>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</si>
  <si>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</si>
  <si>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</si>
  <si>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</si>
  <si>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</si>
  <si>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</si>
  <si>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</si>
  <si>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</si>
  <si>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</si>
  <si>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</si>
  <si>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</si>
  <si>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</si>
  <si>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</si>
  <si>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</si>
  <si>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</si>
  <si>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</si>
  <si>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</si>
  <si>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</si>
  <si>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</si>
  <si>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</si>
  <si>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</si>
  <si>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</si>
  <si>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</si>
  <si>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</si>
  <si>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</si>
  <si>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</si>
  <si>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</si>
  <si>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</si>
  <si>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</si>
  <si>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</si>
  <si>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</si>
  <si>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</si>
  <si>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</si>
  <si>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</si>
  <si>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</si>
  <si>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</si>
  <si>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</si>
  <si>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</si>
  <si>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</si>
  <si>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</si>
  <si>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</si>
  <si>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</si>
  <si>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</si>
  <si>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</si>
  <si>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</si>
  <si>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</si>
  <si>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</si>
  <si>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</si>
  <si>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</si>
  <si>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</si>
  <si>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</si>
  <si>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</si>
  <si>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</si>
  <si>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</si>
  <si>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</si>
  <si>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</si>
  <si>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</si>
  <si>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</si>
  <si>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</si>
  <si>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</si>
  <si>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</si>
  <si>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</si>
  <si>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</si>
  <si>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</si>
  <si>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</si>
  <si>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</si>
  <si>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</si>
  <si>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</si>
  <si>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</si>
  <si>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</si>
  <si>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</si>
  <si>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</si>
  <si>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</si>
  <si>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</si>
  <si>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</si>
  <si>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</si>
  <si>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</si>
  <si>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</si>
  <si>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</si>
  <si>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</si>
  <si>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</si>
  <si>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</si>
  <si>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</si>
  <si>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</si>
  <si>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</si>
  <si>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</si>
  <si>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</si>
  <si>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</si>
  <si>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</si>
  <si>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</si>
  <si>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</si>
  <si>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</si>
  <si>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</si>
  <si>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</si>
  <si>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</si>
  <si>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</si>
  <si>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</si>
  <si>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</si>
  <si>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</si>
  <si>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</si>
  <si>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</si>
  <si>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</si>
  <si>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</si>
  <si>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</si>
  <si>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</si>
  <si>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</si>
  <si>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</si>
  <si>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</si>
  <si>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</si>
  <si>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</si>
  <si>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</si>
  <si>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</si>
  <si>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</si>
  <si>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</si>
  <si>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</si>
  <si>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</si>
  <si>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</si>
  <si>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</si>
  <si>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</si>
  <si>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</si>
  <si>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</si>
  <si>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</si>
  <si>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</si>
  <si>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</si>
  <si>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</si>
  <si>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</si>
  <si>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</si>
  <si>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</si>
  <si>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</si>
  <si>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</si>
  <si>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</si>
  <si>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</si>
  <si>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</si>
  <si>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</si>
  <si>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</si>
  <si>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</si>
  <si>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</si>
  <si>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</si>
  <si>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</si>
  <si>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</si>
  <si>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</si>
  <si>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</si>
  <si>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</si>
  <si>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</si>
  <si>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</si>
  <si>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</si>
  <si>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</si>
  <si>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</si>
  <si>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</si>
  <si>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</si>
  <si>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</si>
  <si>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</si>
  <si>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</si>
  <si>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</si>
  <si>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</si>
  <si>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</si>
  <si>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</si>
  <si>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</si>
  <si>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</si>
  <si>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</si>
  <si>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</si>
  <si>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</si>
  <si>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</si>
  <si>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</si>
  <si>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</si>
  <si>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</si>
  <si>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</si>
  <si>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</si>
  <si>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</si>
  <si>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</si>
  <si>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</si>
  <si>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</si>
  <si>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</si>
  <si>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</si>
  <si>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</si>
  <si>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</si>
  <si>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</si>
  <si>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</si>
  <si>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</si>
  <si>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</si>
  <si>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</si>
  <si>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</si>
  <si>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</si>
  <si>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</si>
  <si>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</si>
  <si>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</si>
  <si>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</si>
  <si>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</si>
  <si>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</si>
  <si>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</si>
  <si>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</si>
  <si>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</si>
  <si>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</si>
  <si>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</si>
  <si>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</si>
  <si>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</si>
  <si>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</si>
  <si>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</si>
  <si>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</si>
  <si>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</si>
  <si>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</si>
  <si>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</si>
  <si>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</si>
  <si>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</si>
  <si>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</si>
  <si>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</si>
  <si>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</si>
  <si>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</si>
  <si>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</si>
  <si>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</si>
  <si>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</si>
  <si>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</si>
  <si>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</si>
  <si>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</si>
  <si>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</si>
  <si>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</si>
  <si>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</si>
  <si>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</si>
  <si>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</si>
  <si>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</si>
  <si>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</si>
  <si>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</si>
  <si>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</si>
  <si>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</si>
  <si>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</si>
  <si>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</si>
  <si>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</si>
  <si>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</si>
  <si>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</si>
  <si>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</si>
  <si>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</si>
  <si>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</si>
  <si>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</si>
  <si>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</si>
  <si>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</si>
  <si>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</si>
  <si>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</si>
  <si>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</si>
  <si>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</si>
  <si>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</si>
  <si>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</si>
  <si>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</si>
  <si>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</si>
  <si>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</si>
  <si>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</si>
  <si>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</si>
  <si>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</si>
  <si>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</si>
  <si>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</si>
  <si>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</si>
  <si>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</si>
  <si>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</si>
  <si>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</si>
  <si>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</si>
  <si>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</si>
  <si>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</si>
  <si>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</si>
  <si>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</si>
  <si>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</si>
  <si>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</si>
  <si>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</si>
  <si>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</si>
  <si>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</si>
  <si>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</si>
  <si>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</si>
  <si>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</si>
  <si>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</si>
  <si>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</si>
  <si>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</si>
  <si>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</si>
  <si>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</si>
  <si>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</si>
  <si>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</si>
  <si>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</si>
  <si>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</si>
  <si>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</si>
  <si>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</si>
  <si>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</si>
  <si>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</si>
  <si>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</si>
  <si>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</si>
  <si>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</si>
  <si>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</si>
  <si>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</si>
  <si>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</si>
  <si>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</si>
  <si>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</si>
  <si>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</si>
  <si>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</si>
  <si>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</si>
  <si>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</si>
  <si>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</si>
  <si>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</si>
  <si>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</si>
  <si>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</si>
  <si>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</si>
  <si>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</si>
  <si>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</si>
  <si>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</si>
  <si>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</si>
  <si>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</si>
  <si>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</si>
  <si>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</si>
  <si>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</si>
  <si>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</si>
  <si>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</si>
  <si>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</si>
  <si>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</si>
  <si>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</si>
  <si>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</si>
  <si>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</si>
  <si>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</si>
  <si>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</si>
  <si>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</si>
  <si>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</si>
  <si>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</si>
  <si>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</si>
  <si>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</si>
  <si>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</si>
  <si>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</si>
  <si>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</si>
  <si>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</si>
  <si>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</si>
  <si>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</si>
  <si>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</si>
  <si>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</si>
  <si>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</si>
  <si>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</si>
  <si>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</si>
  <si>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</si>
  <si>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</si>
  <si>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</si>
  <si>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</si>
  <si>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</si>
  <si>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</si>
  <si>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</si>
  <si>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</si>
  <si>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</si>
  <si>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</si>
  <si>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</si>
  <si>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</si>
  <si>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</si>
  <si>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</si>
  <si>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</si>
  <si>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</si>
  <si>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</si>
  <si>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</si>
  <si>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</si>
  <si>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</si>
  <si>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</si>
  <si>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</si>
  <si>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</si>
  <si>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</si>
  <si>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</si>
  <si>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</si>
  <si>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</si>
  <si>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</si>
  <si>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</si>
  <si>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</si>
  <si>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</si>
  <si>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</si>
  <si>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</si>
  <si>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</si>
  <si>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</si>
  <si>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</si>
  <si>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</si>
  <si>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</si>
  <si>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</si>
  <si>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</si>
  <si>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</si>
  <si>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</si>
  <si>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</si>
  <si>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</si>
  <si>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</si>
  <si>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</si>
  <si>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</si>
  <si>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</si>
  <si>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</si>
  <si>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</si>
  <si>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</si>
  <si>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</si>
  <si>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</si>
  <si>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</si>
  <si>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</si>
  <si>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</si>
  <si>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</si>
  <si>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</si>
  <si>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</si>
  <si>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</si>
  <si>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</si>
  <si>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</si>
  <si>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</si>
  <si>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</si>
  <si>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</si>
  <si>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</si>
  <si>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</si>
  <si>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</si>
  <si>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</si>
  <si>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</si>
  <si>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</si>
  <si>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</si>
  <si>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</si>
  <si>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</si>
  <si>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</si>
  <si>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</si>
  <si>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</si>
  <si>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</si>
  <si>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</si>
  <si>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</si>
  <si>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</si>
  <si>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</si>
  <si>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</si>
  <si>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</si>
  <si>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</si>
  <si>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</si>
  <si>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</si>
  <si>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</si>
  <si>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</si>
  <si>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</si>
  <si>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</si>
  <si>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</si>
  <si>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</si>
  <si>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</si>
  <si>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</si>
  <si>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</si>
  <si>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</si>
  <si>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</si>
  <si>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</si>
  <si>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</si>
  <si>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</si>
  <si>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</si>
  <si>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</si>
  <si>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</si>
  <si>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</si>
  <si>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</si>
  <si>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</si>
  <si>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</si>
  <si>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</si>
  <si>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</si>
  <si>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</si>
  <si>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</si>
  <si>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</si>
  <si>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</si>
  <si>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</si>
  <si>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</si>
  <si>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</si>
  <si>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</si>
  <si>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</si>
  <si>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</si>
  <si>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</si>
  <si>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</si>
  <si>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</si>
  <si>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</si>
  <si>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</si>
  <si>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</si>
  <si>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</si>
  <si>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</si>
  <si>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</si>
  <si>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</si>
  <si>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</si>
  <si>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</si>
  <si>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</si>
  <si>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</si>
  <si>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</si>
  <si>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</si>
  <si>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</si>
  <si>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</si>
  <si>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</si>
  <si>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</si>
  <si>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</si>
  <si>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</si>
  <si>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</si>
  <si>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</si>
  <si>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</si>
  <si>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</si>
  <si>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</si>
  <si>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</si>
  <si>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</si>
  <si>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</si>
  <si>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</si>
  <si>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</si>
  <si>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</si>
  <si>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</si>
  <si>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</si>
  <si>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</si>
  <si>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</si>
  <si>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</si>
  <si>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</si>
  <si>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</si>
  <si>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</si>
  <si>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</si>
  <si>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</si>
  <si>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</si>
  <si>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</si>
  <si>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</si>
  <si>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</si>
  <si>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</si>
  <si>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</si>
  <si>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</si>
  <si>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</si>
  <si>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</si>
  <si>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</si>
  <si>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</si>
  <si>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</si>
  <si>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</si>
  <si>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</si>
  <si>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</si>
  <si>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</si>
  <si>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</si>
  <si>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</si>
  <si>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</si>
  <si>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</si>
  <si>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</si>
  <si>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</si>
  <si>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</si>
  <si>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</si>
  <si>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</si>
  <si>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</si>
  <si>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</si>
  <si>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</si>
  <si>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</si>
  <si>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</si>
  <si>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</si>
  <si>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</si>
  <si>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</si>
  <si>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</si>
  <si>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</si>
  <si>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</si>
  <si>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</si>
  <si>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</si>
  <si>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</si>
  <si>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</si>
  <si>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</si>
  <si>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</si>
  <si>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</si>
  <si>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</si>
  <si>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</si>
  <si>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</si>
  <si>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</si>
  <si>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</si>
  <si>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</si>
  <si>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</si>
  <si>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</si>
  <si>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</si>
  <si>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</si>
  <si>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</si>
  <si>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</si>
  <si>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</si>
  <si>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</si>
  <si>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</si>
  <si>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</si>
  <si>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</si>
  <si>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</si>
  <si>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</si>
  <si>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</si>
  <si>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</si>
  <si>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</si>
  <si>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</si>
  <si>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</si>
  <si>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</si>
  <si>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</si>
  <si>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</si>
  <si>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</si>
  <si>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</si>
  <si>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</si>
  <si>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</si>
  <si>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</si>
  <si>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</si>
  <si>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</si>
  <si>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</si>
  <si>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</si>
  <si>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</si>
  <si>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</si>
  <si>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</si>
  <si>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</si>
  <si>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</si>
  <si>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</si>
  <si>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</si>
  <si>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</si>
  <si>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</si>
  <si>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</si>
  <si>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</si>
  <si>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</si>
  <si>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</si>
  <si>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</si>
  <si>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</si>
  <si>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</si>
  <si>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</si>
  <si>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</si>
  <si>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</si>
  <si>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</si>
  <si>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</si>
  <si>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</si>
  <si>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</si>
  <si>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</si>
  <si>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</si>
  <si>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</si>
  <si>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</si>
  <si>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</si>
  <si>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</si>
  <si>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</si>
  <si>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</si>
  <si>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</si>
  <si>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</si>
  <si>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</si>
  <si>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</si>
  <si>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</si>
  <si>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</si>
  <si>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</si>
  <si>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</si>
  <si>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</si>
  <si>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</si>
  <si>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</si>
  <si>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</si>
  <si>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</si>
  <si>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</si>
  <si>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</si>
  <si>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</si>
  <si>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</si>
  <si>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</si>
  <si>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</si>
  <si>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</si>
  <si>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</si>
  <si>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</si>
  <si>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</si>
  <si>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</si>
  <si>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</si>
  <si>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</si>
  <si>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</si>
  <si>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</si>
  <si>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</si>
  <si>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</si>
  <si>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</si>
  <si>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</si>
  <si>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</si>
  <si>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</si>
  <si>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</si>
  <si>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</si>
  <si>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</si>
  <si>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</si>
  <si>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</si>
  <si>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</si>
  <si>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</si>
  <si>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</si>
  <si>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</si>
  <si>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</si>
  <si>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</si>
  <si>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</si>
  <si>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</si>
  <si>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</si>
  <si>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</si>
  <si>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</si>
  <si>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</si>
  <si>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</si>
  <si>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</si>
  <si>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</si>
  <si>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</si>
  <si>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</si>
  <si>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</si>
  <si>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</si>
  <si>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</si>
  <si>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</si>
  <si>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</si>
  <si>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</si>
  <si>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</si>
  <si>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</si>
  <si>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</si>
  <si>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</si>
  <si>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</si>
  <si>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</si>
  <si>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</si>
  <si>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</si>
  <si>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</si>
  <si>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</si>
  <si>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</si>
  <si>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</si>
  <si>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</si>
  <si>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</si>
  <si>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</si>
  <si>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</si>
  <si>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</si>
  <si>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</si>
  <si>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</si>
  <si>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</si>
  <si>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</si>
  <si>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</si>
  <si>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</si>
  <si>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</si>
  <si>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</si>
  <si>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</si>
  <si>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</si>
  <si>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</si>
  <si>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</si>
  <si>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</si>
  <si>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</si>
  <si>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</si>
  <si>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</si>
  <si>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</si>
  <si>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</si>
  <si>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</si>
  <si>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</si>
  <si>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</si>
  <si>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</si>
  <si>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</si>
  <si>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</si>
  <si>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</si>
  <si>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</si>
  <si>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</si>
  <si>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</si>
  <si>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</si>
  <si>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</si>
  <si>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</si>
  <si>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</si>
  <si>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</si>
  <si>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</si>
  <si>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</si>
  <si>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</si>
  <si>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</si>
  <si>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</si>
  <si>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</si>
  <si>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</si>
  <si>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</si>
  <si>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</si>
  <si>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</si>
  <si>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</si>
  <si>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</si>
  <si>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</si>
  <si>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</si>
  <si>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</si>
  <si>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</si>
  <si>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</si>
  <si>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</si>
  <si>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</si>
  <si>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</si>
  <si>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</si>
  <si>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</si>
  <si>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</si>
  <si>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</si>
  <si>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</si>
  <si>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</si>
  <si>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</si>
  <si>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</si>
  <si>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</si>
  <si>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</si>
  <si>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</si>
  <si>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</si>
  <si>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</si>
  <si>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</si>
  <si>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</si>
  <si>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</si>
  <si>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</si>
  <si>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</si>
  <si>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</si>
  <si>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</si>
  <si>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</si>
  <si>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</si>
  <si>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</si>
  <si>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</si>
  <si>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</si>
  <si>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</si>
  <si>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</si>
  <si>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</si>
  <si>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</si>
  <si>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</si>
  <si>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</si>
  <si>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</si>
  <si>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</si>
  <si>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</si>
  <si>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</si>
  <si>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</si>
  <si>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</si>
  <si>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</si>
  <si>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</si>
  <si>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</si>
  <si>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</si>
  <si>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</si>
  <si>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</si>
  <si>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</si>
  <si>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</si>
  <si>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</si>
  <si>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</si>
  <si>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</si>
  <si>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</si>
  <si>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</si>
  <si>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</si>
  <si>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</si>
  <si>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</si>
  <si>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</si>
  <si>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</si>
  <si>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</si>
  <si>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</si>
  <si>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</si>
  <si>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</si>
  <si>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</si>
  <si>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</si>
  <si>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</si>
  <si>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</si>
  <si>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</si>
  <si>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</si>
  <si>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</si>
  <si>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</si>
  <si>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</si>
  <si>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</si>
  <si>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</si>
  <si>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</si>
  <si>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</si>
  <si>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</si>
  <si>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</si>
  <si>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</si>
  <si>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</si>
  <si>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</si>
  <si>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</si>
  <si>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</si>
  <si>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</si>
  <si>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</si>
  <si>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</si>
  <si>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</si>
  <si>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</si>
  <si>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</si>
  <si>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</si>
  <si>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</si>
  <si>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</si>
  <si>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</si>
  <si>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</si>
  <si>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</si>
  <si>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</si>
  <si>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</si>
  <si>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</si>
  <si>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</si>
  <si>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</si>
  <si>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</si>
  <si>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</si>
  <si>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</si>
  <si>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</si>
  <si>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</si>
  <si>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</si>
  <si>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</si>
  <si>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</si>
  <si>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</si>
  <si>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</si>
  <si>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</si>
  <si>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</si>
  <si>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</si>
  <si>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</si>
  <si>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</si>
  <si>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</si>
  <si>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</si>
  <si>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</si>
  <si>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</si>
  <si>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</si>
  <si>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</si>
  <si>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</si>
  <si>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</si>
  <si>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</si>
  <si>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</si>
  <si>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</si>
  <si>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</si>
  <si>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</si>
  <si>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</si>
  <si>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</si>
  <si>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</si>
  <si>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</si>
  <si>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</si>
  <si>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</si>
  <si>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</si>
  <si>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</si>
  <si>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</si>
  <si>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</si>
  <si>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</si>
  <si>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</si>
  <si>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</si>
  <si>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</si>
  <si>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</si>
  <si>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</si>
  <si>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</si>
  <si>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</si>
  <si>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</si>
  <si>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</si>
  <si>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</si>
  <si>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</si>
  <si>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</si>
  <si>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</si>
  <si>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</si>
  <si>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</si>
  <si>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</si>
  <si>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</si>
  <si>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</si>
  <si>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</si>
  <si>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</si>
  <si>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</si>
  <si>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</si>
  <si>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</si>
  <si>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</si>
  <si>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</si>
  <si>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</si>
  <si>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</si>
  <si>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</si>
  <si>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</si>
  <si>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</si>
  <si>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</si>
  <si>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</si>
  <si>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</si>
  <si>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</si>
  <si>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</si>
  <si>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</si>
  <si>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</si>
  <si>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</si>
  <si>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</si>
  <si>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</si>
  <si>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</si>
  <si>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</si>
  <si>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</si>
  <si>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</si>
  <si>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</si>
  <si>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</si>
  <si>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</si>
  <si>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</si>
  <si>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</si>
  <si>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</si>
  <si>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</si>
  <si>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</si>
  <si>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</si>
  <si>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</si>
  <si>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</si>
  <si>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</si>
  <si>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</si>
  <si>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</si>
  <si>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</si>
  <si>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</si>
  <si>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</si>
  <si>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</si>
  <si>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</si>
  <si>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</si>
  <si>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</si>
  <si>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</si>
  <si>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</si>
  <si>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</si>
  <si>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</si>
  <si>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</si>
  <si>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</si>
  <si>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</si>
  <si>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</si>
  <si>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</si>
  <si>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</si>
  <si>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</si>
  <si>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</si>
  <si>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</si>
  <si>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</si>
  <si>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</si>
  <si>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</si>
  <si>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</si>
  <si>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</si>
  <si>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</si>
  <si>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</si>
  <si>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</si>
  <si>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</si>
  <si>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</si>
  <si>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</si>
  <si>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</si>
  <si>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</si>
  <si>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</si>
  <si>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</si>
  <si>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</si>
  <si>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</si>
  <si>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</si>
  <si>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</si>
  <si>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</si>
  <si>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</si>
  <si>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</si>
  <si>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</si>
  <si>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</si>
  <si>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</si>
  <si>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</si>
  <si>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</si>
  <si>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</si>
  <si>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</si>
  <si>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</si>
  <si>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</si>
  <si>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</si>
  <si>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</si>
  <si>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</si>
  <si>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</si>
  <si>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</si>
  <si>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</si>
  <si>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</si>
  <si>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</si>
  <si>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</si>
  <si>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</si>
  <si>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</si>
  <si>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</si>
  <si>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</si>
  <si>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</si>
  <si>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</si>
  <si>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</si>
  <si>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</si>
  <si>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</si>
  <si>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</si>
  <si>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</si>
  <si>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</si>
  <si>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</si>
  <si>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</si>
  <si>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</si>
  <si>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</si>
  <si>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</si>
  <si>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</si>
  <si>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</si>
  <si>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</si>
  <si>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</si>
  <si>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</si>
  <si>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</si>
  <si>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</si>
  <si>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</si>
  <si>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</si>
  <si>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</si>
  <si>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</si>
  <si>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</si>
  <si>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</si>
  <si>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</si>
  <si>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</si>
  <si>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</si>
  <si>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</si>
  <si>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</si>
  <si>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</si>
  <si>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</si>
  <si>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</si>
  <si>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</si>
  <si>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</si>
  <si>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</si>
  <si>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</si>
  <si>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</si>
  <si>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</si>
  <si>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</si>
  <si>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</si>
  <si>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</si>
  <si>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</si>
  <si>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</si>
  <si>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</si>
  <si>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</si>
  <si>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</si>
  <si>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</si>
  <si>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</si>
  <si>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</si>
  <si>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</si>
  <si>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</si>
  <si>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</si>
  <si>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</si>
  <si>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</si>
  <si>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</si>
  <si>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</si>
  <si>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</si>
  <si>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</si>
  <si>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</si>
  <si>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</si>
  <si>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</si>
  <si>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</si>
  <si>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</si>
  <si>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</si>
  <si>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</si>
  <si>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</si>
  <si>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</si>
  <si>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</si>
  <si>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</si>
  <si>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</si>
  <si>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</si>
  <si>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</si>
  <si>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</si>
  <si>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</si>
  <si>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</si>
  <si>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</si>
  <si>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</si>
  <si>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</si>
  <si>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</si>
  <si>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</si>
  <si>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</si>
  <si>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</si>
  <si>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</si>
  <si>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</si>
  <si>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</si>
  <si>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</si>
  <si>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</si>
  <si>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</si>
  <si>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</si>
  <si>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</si>
  <si>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</si>
  <si>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</si>
  <si>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</si>
  <si>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</si>
  <si>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</si>
  <si>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</si>
  <si>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</si>
  <si>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</si>
  <si>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</si>
  <si>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</si>
  <si>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</si>
  <si>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</si>
  <si>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</si>
  <si>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</si>
  <si>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</si>
  <si>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</si>
  <si>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</si>
  <si>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</si>
  <si>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</si>
  <si>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</si>
  <si>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</si>
  <si>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</si>
  <si>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</si>
  <si>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</si>
  <si>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</si>
  <si>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</si>
  <si>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</si>
  <si>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</si>
  <si>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</si>
  <si>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</si>
  <si>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</si>
  <si>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</si>
  <si>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</si>
  <si>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</si>
  <si>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</si>
  <si>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</si>
  <si>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</si>
  <si>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</si>
  <si>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</si>
  <si>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</si>
  <si>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</si>
  <si>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</si>
  <si>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</si>
  <si>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</si>
  <si>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</si>
  <si>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</si>
  <si>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</si>
  <si>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</si>
  <si>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</si>
  <si>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</si>
  <si>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</si>
  <si>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</si>
  <si>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</si>
  <si>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</si>
  <si>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</si>
  <si>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</si>
  <si>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</si>
  <si>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</si>
  <si>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</si>
  <si>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</si>
  <si>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</si>
  <si>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</si>
  <si>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</si>
  <si>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</si>
  <si>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</si>
  <si>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</si>
  <si>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</si>
  <si>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</si>
  <si>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</si>
  <si>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</si>
  <si>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</si>
  <si>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</si>
  <si>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</si>
  <si>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</si>
  <si>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</si>
  <si>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</si>
  <si>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</si>
  <si>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</si>
  <si>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</si>
  <si>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</si>
  <si>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</si>
  <si>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</si>
  <si>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</si>
  <si>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</si>
  <si>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</si>
  <si>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</si>
  <si>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</si>
  <si>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</si>
  <si>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</si>
  <si>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</si>
  <si>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</si>
  <si>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</si>
  <si>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</si>
  <si>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</si>
  <si>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</si>
  <si>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</si>
  <si>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</si>
  <si>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</si>
  <si>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</si>
  <si>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</si>
  <si>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</si>
  <si>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</si>
  <si>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</si>
  <si>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</si>
  <si>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</si>
  <si>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</si>
  <si>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</si>
  <si>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</si>
  <si>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</si>
  <si>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</si>
  <si>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</si>
  <si>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</si>
  <si>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</si>
  <si>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</si>
  <si>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</si>
  <si>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</si>
  <si>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</si>
  <si>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</si>
  <si>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</si>
  <si>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</si>
  <si>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</si>
  <si>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</si>
  <si>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</si>
  <si>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</si>
  <si>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</si>
  <si>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</si>
  <si>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</si>
  <si>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</si>
  <si>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</si>
  <si>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</si>
  <si>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</si>
  <si>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</si>
  <si>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</si>
  <si>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</si>
  <si>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</si>
  <si>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</si>
  <si>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</si>
  <si>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</si>
  <si>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</si>
  <si>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</si>
  <si>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</si>
  <si>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</si>
  <si>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</si>
  <si>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</si>
  <si>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</si>
  <si>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</si>
  <si>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</si>
  <si>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</si>
  <si>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</si>
  <si>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</si>
  <si>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</si>
  <si>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</si>
  <si>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</si>
  <si>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</si>
  <si>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</si>
  <si>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</si>
  <si>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</si>
  <si>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</si>
  <si>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</si>
  <si>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</si>
  <si>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</si>
  <si>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</si>
  <si>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</si>
  <si>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</si>
  <si>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</si>
  <si>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</si>
  <si>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</si>
  <si>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</si>
  <si>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</si>
  <si>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</si>
  <si>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</si>
  <si>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</si>
  <si>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</si>
  <si>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</si>
  <si>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</si>
  <si>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</si>
  <si>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</si>
  <si>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</si>
  <si>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</si>
  <si>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</si>
  <si>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</si>
  <si>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</si>
  <si>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</si>
  <si>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</si>
  <si>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</si>
  <si>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</si>
  <si>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</si>
  <si>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</si>
  <si>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</si>
  <si>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</si>
  <si>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</si>
  <si>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</si>
  <si>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</si>
  <si>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</si>
  <si>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</si>
  <si>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</si>
  <si>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</si>
  <si>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</si>
  <si>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</si>
  <si>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</si>
  <si>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</si>
  <si>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</si>
  <si>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</si>
  <si>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</si>
  <si>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</si>
  <si>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</si>
  <si>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</si>
  <si>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</si>
  <si>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</si>
  <si>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</si>
  <si>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</si>
  <si>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</si>
  <si>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</si>
  <si>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</si>
  <si>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</si>
  <si>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</si>
  <si>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</si>
  <si>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</si>
  <si>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</si>
  <si>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</si>
  <si>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</si>
  <si>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</si>
  <si>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</si>
  <si>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</si>
  <si>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</si>
  <si>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</si>
  <si>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</si>
  <si>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</si>
  <si>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</si>
  <si>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</si>
  <si>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</si>
  <si>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</si>
  <si>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</si>
  <si>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</si>
  <si>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</si>
  <si>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</si>
  <si>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</si>
  <si>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</si>
  <si>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</si>
  <si>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</si>
  <si>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</si>
  <si>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</si>
  <si>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</si>
  <si>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</si>
  <si>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</si>
  <si>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</si>
  <si>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</si>
  <si>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</si>
  <si>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</si>
  <si>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</si>
  <si>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</si>
  <si>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</si>
  <si>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</si>
  <si>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</si>
  <si>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</si>
  <si>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</si>
  <si>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</si>
  <si>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</si>
  <si>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</si>
  <si>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</si>
  <si>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</si>
  <si>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</si>
  <si>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</si>
  <si>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</si>
  <si>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</si>
  <si>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</si>
  <si>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</si>
  <si>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</si>
  <si>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</si>
  <si>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</si>
  <si>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</si>
  <si>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</si>
  <si>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</si>
  <si>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</si>
  <si>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</si>
  <si>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</si>
  <si>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</si>
  <si>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</si>
  <si>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</si>
  <si>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</si>
  <si>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</si>
  <si>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</si>
  <si>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</si>
  <si>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</si>
  <si>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</si>
  <si>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</si>
  <si>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</si>
  <si>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</si>
  <si>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</si>
  <si>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</si>
  <si>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</si>
  <si>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</si>
  <si>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</si>
  <si>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</si>
  <si>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</si>
  <si>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</si>
  <si>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</si>
  <si>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</si>
  <si>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</si>
  <si>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</si>
  <si>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</si>
  <si>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</si>
  <si>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</si>
  <si>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</si>
  <si>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</si>
  <si>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</si>
  <si>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</si>
  <si>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</si>
  <si>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</si>
  <si>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</si>
  <si>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</si>
  <si>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</si>
  <si>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</si>
  <si>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</si>
  <si>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</si>
  <si>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</si>
  <si>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</si>
  <si>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</si>
  <si>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</si>
  <si>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</si>
  <si>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</si>
  <si>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</si>
  <si>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</si>
  <si>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</si>
  <si>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</si>
  <si>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</si>
  <si>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</si>
  <si>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</si>
  <si>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</si>
  <si>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</si>
  <si>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</si>
  <si>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</si>
  <si>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</si>
  <si>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</si>
  <si>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</si>
  <si>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</si>
  <si>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</si>
  <si>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</si>
  <si>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</si>
  <si>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</si>
  <si>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</si>
  <si>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</si>
  <si>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</si>
  <si>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</si>
  <si>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</si>
  <si>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</si>
  <si>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</si>
  <si>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</si>
  <si>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</si>
  <si>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</si>
  <si>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</si>
  <si>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</si>
  <si>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</si>
  <si>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</si>
  <si>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</si>
  <si>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</si>
  <si>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</si>
  <si>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</si>
  <si>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</si>
  <si>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</si>
  <si>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</si>
  <si>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</si>
  <si>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</si>
  <si>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</si>
  <si>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</si>
  <si>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</si>
  <si>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</si>
  <si>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</si>
  <si>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</si>
  <si>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</si>
  <si>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</si>
  <si>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</si>
  <si>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</si>
  <si>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</si>
  <si>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</si>
  <si>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</si>
  <si>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</si>
  <si>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</si>
  <si>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</si>
  <si>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</si>
  <si>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</si>
  <si>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</si>
  <si>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</si>
  <si>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</si>
  <si>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</si>
  <si>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</si>
  <si>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</si>
  <si>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</si>
  <si>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</si>
  <si>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</si>
  <si>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</si>
  <si>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</si>
  <si>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</si>
  <si>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</si>
  <si>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</si>
  <si>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</si>
  <si>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</si>
  <si>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</si>
  <si>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</si>
  <si>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</si>
  <si>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</si>
  <si>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</si>
  <si>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</si>
  <si>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</si>
  <si>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</si>
  <si>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</si>
  <si>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</si>
  <si>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</si>
  <si>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</si>
  <si>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</si>
  <si>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</si>
  <si>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</si>
  <si>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</si>
  <si>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</si>
  <si>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</si>
  <si>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</si>
  <si>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</si>
  <si>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</si>
  <si>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</si>
  <si>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</si>
  <si>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</si>
  <si>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</si>
  <si>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</si>
  <si>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</si>
  <si>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</si>
  <si>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</si>
  <si>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</si>
  <si>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</si>
  <si>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</si>
  <si>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</si>
  <si>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</si>
  <si>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</si>
  <si>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</si>
  <si>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</si>
  <si>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</si>
  <si>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</si>
  <si>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</si>
  <si>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</si>
  <si>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</si>
  <si>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</si>
  <si>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</si>
  <si>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</si>
  <si>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</si>
  <si>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</si>
  <si>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</si>
  <si>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</si>
  <si>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</si>
  <si>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</si>
  <si>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</si>
  <si>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</si>
  <si>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</si>
  <si>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</si>
  <si>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</si>
  <si>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</si>
  <si>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</si>
  <si>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</si>
  <si>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</si>
  <si>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</si>
  <si>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</si>
  <si>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</si>
  <si>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</si>
  <si>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</si>
  <si>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</si>
  <si>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</si>
  <si>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</si>
  <si>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</si>
  <si>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</si>
  <si>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</si>
  <si>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</si>
  <si>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</si>
  <si>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</si>
  <si>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</si>
  <si>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</si>
  <si>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</si>
  <si>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</si>
  <si>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</si>
  <si>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</si>
  <si>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</si>
  <si>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</si>
  <si>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</si>
  <si>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</si>
  <si>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</si>
  <si>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</si>
  <si>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</si>
  <si>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</si>
  <si>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</si>
  <si>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</si>
  <si>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</si>
  <si>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</si>
  <si>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</si>
  <si>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</si>
  <si>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</si>
  <si>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</si>
  <si>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</si>
  <si>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</si>
  <si>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</si>
  <si>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</si>
  <si>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</si>
  <si>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</si>
  <si>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</si>
  <si>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</si>
  <si>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</si>
  <si>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</si>
  <si>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</si>
  <si>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</si>
  <si>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</si>
  <si>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</si>
  <si>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</si>
  <si>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</si>
  <si>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</si>
  <si>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</si>
  <si>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</si>
  <si>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</si>
  <si>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</si>
  <si>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</si>
  <si>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</si>
  <si>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</si>
  <si>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</si>
  <si>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</si>
  <si>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</si>
  <si>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</si>
  <si>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</si>
  <si>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</si>
  <si>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</si>
  <si>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</si>
  <si>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</si>
  <si>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</si>
  <si>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</si>
  <si>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</si>
  <si>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</si>
  <si>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</si>
  <si>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</si>
  <si>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</si>
  <si>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</si>
  <si>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</si>
  <si>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</si>
  <si>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</si>
  <si>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</si>
  <si>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</si>
  <si>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</si>
  <si>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</si>
  <si>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</si>
  <si>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</si>
  <si>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</si>
  <si>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</si>
  <si>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</si>
  <si>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</si>
  <si>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</si>
  <si>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</si>
  <si>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</si>
  <si>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</si>
  <si>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</si>
  <si>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</si>
  <si>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</si>
  <si>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</si>
  <si>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</si>
  <si>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</si>
  <si>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</si>
  <si>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</si>
  <si>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</si>
  <si>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</si>
  <si>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</si>
  <si>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</si>
  <si>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</si>
  <si>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</si>
  <si>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</si>
  <si>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</si>
  <si>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</si>
  <si>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</si>
  <si>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</si>
  <si>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</si>
  <si>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</si>
  <si>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</si>
  <si>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</si>
  <si>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</si>
  <si>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</si>
  <si>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</si>
  <si>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</si>
  <si>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</si>
  <si>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</si>
  <si>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</si>
  <si>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</si>
  <si>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</si>
  <si>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</si>
  <si>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</si>
  <si>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</si>
  <si>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</si>
  <si>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</si>
  <si>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</si>
  <si>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</si>
  <si>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</si>
  <si>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</si>
  <si>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</si>
  <si>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</si>
  <si>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</si>
  <si>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</si>
  <si>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</si>
  <si>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</si>
  <si>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</si>
  <si>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</si>
  <si>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</si>
  <si>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</si>
  <si>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</si>
  <si>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</si>
  <si>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</si>
  <si>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</si>
  <si>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</si>
  <si>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</si>
  <si>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</si>
  <si>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</si>
  <si>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</si>
  <si>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</si>
  <si>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</si>
  <si>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</si>
  <si>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</si>
  <si>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</si>
  <si>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</si>
  <si>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</si>
  <si>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</si>
  <si>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</si>
  <si>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</si>
  <si>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</si>
  <si>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</si>
  <si>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</si>
  <si>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</si>
  <si>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</si>
  <si>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</si>
  <si>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</si>
  <si>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</si>
  <si>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</si>
  <si>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</si>
  <si>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</si>
  <si>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</si>
  <si>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</si>
  <si>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</si>
  <si>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</si>
  <si>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</si>
  <si>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</si>
  <si>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</si>
  <si>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</si>
  <si>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</si>
  <si>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</si>
  <si>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</si>
  <si>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</si>
  <si>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</si>
  <si>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</si>
  <si>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</si>
  <si>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</si>
  <si>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</si>
  <si>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</si>
  <si>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</si>
  <si>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</si>
  <si>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</si>
  <si>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</si>
  <si>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</si>
  <si>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</si>
  <si>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</si>
  <si>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</si>
  <si>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</si>
  <si>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</si>
  <si>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</si>
  <si>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</si>
  <si>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</si>
  <si>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</si>
  <si>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</si>
  <si>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</si>
  <si>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</si>
  <si>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</si>
  <si>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</si>
  <si>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</si>
  <si>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</si>
  <si>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</si>
  <si>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</si>
  <si>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</si>
  <si>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</si>
  <si>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</si>
  <si>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</si>
  <si>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</si>
  <si>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</si>
  <si>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</si>
  <si>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</si>
  <si>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</si>
  <si>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</si>
  <si>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</si>
  <si>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</si>
  <si>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</si>
  <si>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</si>
  <si>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</si>
  <si>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</si>
  <si>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</si>
  <si>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</si>
  <si>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</si>
  <si>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</si>
  <si>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</si>
  <si>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</si>
  <si>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</si>
  <si>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</si>
  <si>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</si>
  <si>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</si>
  <si>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</si>
  <si>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</si>
  <si>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</si>
  <si>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</si>
  <si>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</si>
  <si>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</si>
  <si>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</si>
  <si>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</si>
  <si>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</si>
  <si>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</si>
  <si>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</si>
  <si>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</si>
  <si>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</si>
  <si>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</si>
  <si>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</si>
  <si>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</si>
  <si>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</si>
  <si>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</si>
  <si>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</si>
  <si>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</si>
  <si>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</si>
  <si>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</si>
  <si>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</si>
  <si>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</si>
  <si>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</si>
  <si>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</si>
  <si>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</si>
  <si>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</si>
  <si>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</si>
  <si>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</si>
  <si>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</si>
  <si>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</si>
  <si>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</si>
  <si>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</si>
  <si>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</si>
  <si>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</si>
  <si>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</si>
  <si>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</si>
  <si>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</si>
  <si>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</si>
  <si>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</si>
  <si>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</si>
  <si>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</si>
  <si>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</si>
  <si>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</si>
  <si>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</si>
  <si>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</si>
  <si>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</si>
  <si>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</si>
  <si>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</si>
  <si>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</si>
  <si>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</si>
  <si>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</si>
  <si>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</si>
  <si>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</si>
  <si>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</si>
  <si>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</si>
  <si>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</si>
  <si>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</si>
  <si>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</si>
  <si>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</si>
  <si>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</si>
  <si>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</si>
  <si>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</si>
  <si>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</si>
  <si>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</si>
  <si>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</si>
  <si>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</si>
  <si>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</si>
  <si>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</si>
  <si>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</si>
  <si>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</si>
  <si>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</si>
  <si>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</si>
  <si>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</si>
  <si>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</si>
  <si>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</si>
  <si>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</si>
  <si>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</si>
  <si>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</si>
  <si>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</si>
  <si>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</si>
  <si>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</si>
  <si>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</si>
  <si>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</si>
  <si>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</si>
  <si>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</si>
  <si>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</si>
  <si>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</si>
  <si>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</si>
  <si>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</si>
  <si>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</si>
  <si>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</si>
  <si>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</si>
  <si>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</si>
  <si>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</si>
  <si>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</si>
  <si>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</si>
  <si>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</si>
  <si>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</si>
  <si>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</si>
  <si>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</si>
  <si>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</si>
  <si>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</si>
  <si>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</si>
  <si>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</si>
  <si>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</si>
  <si>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</si>
  <si>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</si>
  <si>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</si>
  <si>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</si>
  <si>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</si>
  <si>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</si>
  <si>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</si>
  <si>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</si>
  <si>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</si>
  <si>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</si>
  <si>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</si>
  <si>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</si>
  <si>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</si>
  <si>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</si>
  <si>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</si>
  <si>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</si>
  <si>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</si>
  <si>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</si>
  <si>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</si>
  <si>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</si>
  <si>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</si>
  <si>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</si>
  <si>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</si>
  <si>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</si>
  <si>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</si>
  <si>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</si>
  <si>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</si>
  <si>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</si>
  <si>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</si>
  <si>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</si>
  <si>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</si>
  <si>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</si>
  <si>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</si>
  <si>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</si>
  <si>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</si>
  <si>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</si>
  <si>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</si>
  <si>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</si>
  <si>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</si>
  <si>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</si>
  <si>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</si>
  <si>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</si>
  <si>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</si>
  <si>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</si>
  <si>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</si>
  <si>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</si>
  <si>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</si>
  <si>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</si>
  <si>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</si>
  <si>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</si>
  <si>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</si>
  <si>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</si>
  <si>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</si>
  <si>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</si>
  <si>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</si>
  <si>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</si>
  <si>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</si>
  <si>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</si>
  <si>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</si>
  <si>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</si>
  <si>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</si>
  <si>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</si>
  <si>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</si>
  <si>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</si>
  <si>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</si>
  <si>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</si>
  <si>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</si>
  <si>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</si>
  <si>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</si>
  <si>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</si>
  <si>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</si>
  <si>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</si>
  <si>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</si>
  <si>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</si>
  <si>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</si>
  <si>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</si>
  <si>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</si>
  <si>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</si>
  <si>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</si>
  <si>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</si>
  <si>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</si>
  <si>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</si>
  <si>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</si>
  <si>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</si>
  <si>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</si>
  <si>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</si>
  <si>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</si>
  <si>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</si>
  <si>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</si>
  <si>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</si>
  <si>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</si>
  <si>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</si>
  <si>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</si>
  <si>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</si>
  <si>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</si>
  <si>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</si>
  <si>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</si>
  <si>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</si>
  <si>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</si>
  <si>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</si>
  <si>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</si>
  <si>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</si>
  <si>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</si>
  <si>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</si>
  <si>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</si>
  <si>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</si>
  <si>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</si>
  <si>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</si>
  <si>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</si>
  <si>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</si>
  <si>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</si>
  <si>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</si>
  <si>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</si>
  <si>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</si>
  <si>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</si>
  <si>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</si>
  <si>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</si>
  <si>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</si>
  <si>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</si>
  <si>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</si>
  <si>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</si>
  <si>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</si>
  <si>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</si>
  <si>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</si>
  <si>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</si>
  <si>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</si>
  <si>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</si>
  <si>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</si>
  <si>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</si>
  <si>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</si>
  <si>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</si>
  <si>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</si>
  <si>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</si>
  <si>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</si>
  <si>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</si>
  <si>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</si>
  <si>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</si>
  <si>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</si>
  <si>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</si>
  <si>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</si>
  <si>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</si>
  <si>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</si>
  <si>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</si>
  <si>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</si>
  <si>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</si>
  <si>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</si>
  <si>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</si>
  <si>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</si>
  <si>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</si>
  <si>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</si>
  <si>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</si>
  <si>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</si>
  <si>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</si>
  <si>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</si>
  <si>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</si>
  <si>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</si>
  <si>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</si>
  <si>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</si>
  <si>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</si>
  <si>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</si>
  <si>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</si>
  <si>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</si>
  <si>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</si>
  <si>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</si>
  <si>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</si>
  <si>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</si>
  <si>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</si>
  <si>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</si>
  <si>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</si>
  <si>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</si>
  <si>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</si>
  <si>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</si>
  <si>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</si>
  <si>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</si>
  <si>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</si>
  <si>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</si>
  <si>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</si>
  <si>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</si>
  <si>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</si>
  <si>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</si>
  <si>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</si>
  <si>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</si>
  <si>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</si>
  <si>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</si>
  <si>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</si>
  <si>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</si>
  <si>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</si>
  <si>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</si>
  <si>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</si>
  <si>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</si>
  <si>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</si>
  <si>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</si>
  <si>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</si>
  <si>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</si>
  <si>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</si>
  <si>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</si>
  <si>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</si>
  <si>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</si>
  <si>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</si>
  <si>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</si>
  <si>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</si>
  <si>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</si>
  <si>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</si>
  <si>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</si>
  <si>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</si>
  <si>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</si>
  <si>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</si>
  <si>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</si>
  <si>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</si>
  <si>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</si>
  <si>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</si>
  <si>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</si>
  <si>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</si>
  <si>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</si>
  <si>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</si>
  <si>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</si>
  <si>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</si>
  <si>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</si>
  <si>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</si>
  <si>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</si>
  <si>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</si>
  <si>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</si>
  <si>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</si>
  <si>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</si>
  <si>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</si>
  <si>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</si>
  <si>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</si>
  <si>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</si>
  <si>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</si>
  <si>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</si>
  <si>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</si>
  <si>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</si>
  <si>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</si>
  <si>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</si>
  <si>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</si>
  <si>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</si>
  <si>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</si>
  <si>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</si>
  <si>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</si>
  <si>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</si>
  <si>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</si>
  <si>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</si>
  <si>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</si>
  <si>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</si>
  <si>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</si>
  <si>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</si>
  <si>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</si>
  <si>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</si>
  <si>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</si>
  <si>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</si>
  <si>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</si>
  <si>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</si>
  <si>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</si>
  <si>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</si>
  <si>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</si>
  <si>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</si>
  <si>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</si>
  <si>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</si>
  <si>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</si>
  <si>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</si>
  <si>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</si>
  <si>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</si>
  <si>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</si>
  <si>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</si>
  <si>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</si>
  <si>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</si>
  <si>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</si>
  <si>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</si>
  <si>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</si>
  <si>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</si>
  <si>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</si>
  <si>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</si>
  <si>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</si>
  <si>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</si>
  <si>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</si>
  <si>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</si>
  <si>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</si>
  <si>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</si>
  <si>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</si>
  <si>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</si>
  <si>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</si>
  <si>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</si>
  <si>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</si>
  <si>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</si>
  <si>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</si>
  <si>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</si>
  <si>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</si>
  <si>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</si>
  <si>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</si>
  <si>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</si>
  <si>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</si>
  <si>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</si>
  <si>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</si>
  <si>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</si>
  <si>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</si>
  <si>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</si>
  <si>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</si>
  <si>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</si>
  <si>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</si>
  <si>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</si>
  <si>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</si>
  <si>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</si>
  <si>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</si>
  <si>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</si>
  <si>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</si>
  <si>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</si>
  <si>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</si>
  <si>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</si>
  <si>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</si>
  <si>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</si>
  <si>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</si>
  <si>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</si>
  <si>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</si>
  <si>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</si>
  <si>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</si>
  <si>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</si>
  <si>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</si>
  <si>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</si>
  <si>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</si>
  <si>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</si>
  <si>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</si>
  <si>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</si>
  <si>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</si>
  <si>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</si>
  <si>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</si>
  <si>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</si>
  <si>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</si>
  <si>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</si>
  <si>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</si>
  <si>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</si>
  <si>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</si>
  <si>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</si>
  <si>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</si>
  <si>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</si>
  <si>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</si>
  <si>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</si>
  <si>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</si>
  <si>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</si>
  <si>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</si>
  <si>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</si>
  <si>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</si>
  <si>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</si>
  <si>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</si>
  <si>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</si>
  <si>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</si>
  <si>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</si>
  <si>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</si>
  <si>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</si>
  <si>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</si>
  <si>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</si>
  <si>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</si>
  <si>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</si>
  <si>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</si>
  <si>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</si>
  <si>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</si>
  <si>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</si>
  <si>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</si>
  <si>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</si>
  <si>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</si>
  <si>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</si>
  <si>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</si>
  <si>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</si>
  <si>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</si>
  <si>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</si>
  <si>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</si>
  <si>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</si>
  <si>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</si>
  <si>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</si>
  <si>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</si>
  <si>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</si>
  <si>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</si>
  <si>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</si>
  <si>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</si>
  <si>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</si>
  <si>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</si>
  <si>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</si>
  <si>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</si>
  <si>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</si>
  <si>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</si>
  <si>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</si>
  <si>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</si>
  <si>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</si>
  <si>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</si>
  <si>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</si>
  <si>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</si>
  <si>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</si>
  <si>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</si>
  <si>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</si>
  <si>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</si>
  <si>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</si>
  <si>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</si>
  <si>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</si>
  <si>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</si>
  <si>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</si>
  <si>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</si>
  <si>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</si>
  <si>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</si>
  <si>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</si>
  <si>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</si>
  <si>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</si>
  <si>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</si>
  <si>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</si>
  <si>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</si>
  <si>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</si>
  <si>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</si>
  <si>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</si>
  <si>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</si>
  <si>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</si>
  <si>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</si>
  <si>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</si>
  <si>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</si>
  <si>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</si>
  <si>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</si>
  <si>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</si>
  <si>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</si>
  <si>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</si>
  <si>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</si>
  <si>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</si>
  <si>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</si>
  <si>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</si>
  <si>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</si>
  <si>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</si>
  <si>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</si>
  <si>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</si>
  <si>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</si>
  <si>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</si>
  <si>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</si>
  <si>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</si>
  <si>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</si>
  <si>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</si>
  <si>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</si>
  <si>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</si>
  <si>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</si>
  <si>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</si>
  <si>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</si>
  <si>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</si>
  <si>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</si>
  <si>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</si>
  <si>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</si>
  <si>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</si>
  <si>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</si>
  <si>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</si>
  <si>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</si>
  <si>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</si>
  <si>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</si>
  <si>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</si>
  <si>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</si>
  <si>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</si>
  <si>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</si>
  <si>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</si>
  <si>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</si>
  <si>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</si>
  <si>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</si>
  <si>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</si>
  <si>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</si>
  <si>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</si>
  <si>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</si>
  <si>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</si>
  <si>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</si>
  <si>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</si>
  <si>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</si>
  <si>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</si>
  <si>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</si>
  <si>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</si>
  <si>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</si>
  <si>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</si>
  <si>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</si>
  <si>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</si>
  <si>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</si>
  <si>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</si>
  <si>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</si>
  <si>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</si>
  <si>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</si>
  <si>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</si>
  <si>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</si>
  <si>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</si>
  <si>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</si>
  <si>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</si>
  <si>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</si>
  <si>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</si>
  <si>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</si>
  <si>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</si>
  <si>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</si>
  <si>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</si>
  <si>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</si>
  <si>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</si>
  <si>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</si>
  <si>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</si>
  <si>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</si>
  <si>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</si>
  <si>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</si>
  <si>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</si>
  <si>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</si>
  <si>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</si>
  <si>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</si>
  <si>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</si>
  <si>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</si>
  <si>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</si>
  <si>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</si>
  <si>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</si>
  <si>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</si>
  <si>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</si>
  <si>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</si>
  <si>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</si>
  <si>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</si>
  <si>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</si>
  <si>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</si>
  <si>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</si>
  <si>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</si>
  <si>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</si>
  <si>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</si>
  <si>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</si>
  <si>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</si>
  <si>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</si>
  <si>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</si>
  <si>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</si>
  <si>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</si>
  <si>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</si>
  <si>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</si>
  <si>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</si>
  <si>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</si>
  <si>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</si>
  <si>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</si>
  <si>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</si>
  <si>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</si>
  <si>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</si>
  <si>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</si>
  <si>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</si>
  <si>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</si>
  <si>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</si>
  <si>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</si>
  <si>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</si>
  <si>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</si>
  <si>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</si>
  <si>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</si>
  <si>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</si>
  <si>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</si>
  <si>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</si>
  <si>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</si>
  <si>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</si>
  <si>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</si>
  <si>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</si>
  <si>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</si>
  <si>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</si>
  <si>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</si>
  <si>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</si>
  <si>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</si>
  <si>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</si>
  <si>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</si>
  <si>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</si>
  <si>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</si>
  <si>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</si>
  <si>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</si>
  <si>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</si>
  <si>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</si>
  <si>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</si>
  <si>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</si>
  <si>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</si>
  <si>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</si>
  <si>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</si>
  <si>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</si>
  <si>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</si>
  <si>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</si>
  <si>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</si>
  <si>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</si>
  <si>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</si>
  <si>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</si>
  <si>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</si>
  <si>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</si>
  <si>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</si>
  <si>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</si>
  <si>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</si>
  <si>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</si>
  <si>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</si>
  <si>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</si>
  <si>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</si>
  <si>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</si>
  <si>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</si>
  <si>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</si>
  <si>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</si>
  <si>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</si>
  <si>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</si>
  <si>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</si>
  <si>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</si>
  <si>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</si>
  <si>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</si>
  <si>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</si>
  <si>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</si>
  <si>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</si>
  <si>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</si>
  <si>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</si>
  <si>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</si>
  <si>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</si>
  <si>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</si>
  <si>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</si>
  <si>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</si>
  <si>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</si>
  <si>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</si>
  <si>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</si>
  <si>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</si>
  <si>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</si>
  <si>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</si>
  <si>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</si>
  <si>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</si>
  <si>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</si>
  <si>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</si>
  <si>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</si>
  <si>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</si>
  <si>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</si>
  <si>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</si>
  <si>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</si>
  <si>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</si>
  <si>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</si>
  <si>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</si>
  <si>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</si>
  <si>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</si>
  <si>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</si>
  <si>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</si>
  <si>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</si>
  <si>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</si>
  <si>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</si>
  <si>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</si>
  <si>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</si>
  <si>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</si>
  <si>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</si>
  <si>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</si>
  <si>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</si>
  <si>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</si>
  <si>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</si>
  <si>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</si>
  <si>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</si>
  <si>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</si>
  <si>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</si>
  <si>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</si>
  <si>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</si>
  <si>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</si>
  <si>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</si>
  <si>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</si>
  <si>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</si>
  <si>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</si>
  <si>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</si>
  <si>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</si>
  <si>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</si>
  <si>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</si>
  <si>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</si>
  <si>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</si>
  <si>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</si>
  <si>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</si>
  <si>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</si>
  <si>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</si>
  <si>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</si>
  <si>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</si>
  <si>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</si>
  <si>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</si>
  <si>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</si>
  <si>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</si>
  <si>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</si>
  <si>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</si>
  <si>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</si>
  <si>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</si>
  <si>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</si>
  <si>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</si>
  <si>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</si>
  <si>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</si>
  <si>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</si>
  <si>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</si>
  <si>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</si>
  <si>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</si>
  <si>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</si>
  <si>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</si>
  <si>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</si>
  <si>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</si>
  <si>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</si>
  <si>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</si>
  <si>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</si>
  <si>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</si>
  <si>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</si>
  <si>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</si>
  <si>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</si>
  <si>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</si>
  <si>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</si>
  <si>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</si>
  <si>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</si>
  <si>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</si>
  <si>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</si>
  <si>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</si>
  <si>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</si>
  <si>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</si>
  <si>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</si>
  <si>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</si>
  <si>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</si>
  <si>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</si>
  <si>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</si>
  <si>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</si>
  <si>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</si>
  <si>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</si>
  <si>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</si>
  <si>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</si>
  <si>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</si>
  <si>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</si>
  <si>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</si>
  <si>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</si>
  <si>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</si>
  <si>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</si>
  <si>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</si>
  <si>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</si>
  <si>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</si>
  <si>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</si>
  <si>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</si>
  <si>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</si>
  <si>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</si>
  <si>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</si>
  <si>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</si>
  <si>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</si>
  <si>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</si>
  <si>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</si>
  <si>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</si>
  <si>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</si>
  <si>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</si>
  <si>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</si>
  <si>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</si>
  <si>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</si>
  <si>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</si>
  <si>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</si>
  <si>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</si>
  <si>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</si>
  <si>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</si>
  <si>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</si>
  <si>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</si>
  <si>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</si>
  <si>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</si>
  <si>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</si>
  <si>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</si>
  <si>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</si>
  <si>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</si>
  <si>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</si>
  <si>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</si>
  <si>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</si>
  <si>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</si>
  <si>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</si>
  <si>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</si>
  <si>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</si>
  <si>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</si>
  <si>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</si>
  <si>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</si>
  <si>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</si>
  <si>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</si>
  <si>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</si>
  <si>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</si>
  <si>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</si>
  <si>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</si>
  <si>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</si>
  <si>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</si>
  <si>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</si>
  <si>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</si>
  <si>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</si>
  <si>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</si>
  <si>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</si>
  <si>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</si>
  <si>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</si>
  <si>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</si>
  <si>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</si>
  <si>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</si>
  <si>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</si>
  <si>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</si>
  <si>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</si>
  <si>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</si>
  <si>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</si>
  <si>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</si>
  <si>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</si>
  <si>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</si>
  <si>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</si>
  <si>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</si>
  <si>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</si>
  <si>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</si>
  <si>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</si>
  <si>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</si>
  <si>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</si>
  <si>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</si>
  <si>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</si>
  <si>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</si>
  <si>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</si>
  <si>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</si>
  <si>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</si>
  <si>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</si>
  <si>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</si>
  <si>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</si>
  <si>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</si>
  <si>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</si>
  <si>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</si>
  <si>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</si>
  <si>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</si>
  <si>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</si>
  <si>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</si>
  <si>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</si>
  <si>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</si>
  <si>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</si>
  <si>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</si>
  <si>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</si>
  <si>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</si>
  <si>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</si>
  <si>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</si>
  <si>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</si>
  <si>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</si>
  <si>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</si>
  <si>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</si>
  <si>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</si>
  <si>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</si>
  <si>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</si>
  <si>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</si>
  <si>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</si>
  <si>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</si>
  <si>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</si>
  <si>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</si>
  <si>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</si>
  <si>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</si>
  <si>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</si>
  <si>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</si>
  <si>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</si>
  <si>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</si>
  <si>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</si>
  <si>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</si>
  <si>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</si>
  <si>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</si>
  <si>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</si>
  <si>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</si>
  <si>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</si>
  <si>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</si>
  <si>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</si>
  <si>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</si>
  <si>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</si>
  <si>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</si>
  <si>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</si>
  <si>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</si>
  <si>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</si>
  <si>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</si>
  <si>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</si>
  <si>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</si>
  <si>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</si>
  <si>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</si>
  <si>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</si>
  <si>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</si>
  <si>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</si>
  <si>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</si>
  <si>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</si>
  <si>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</si>
  <si>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</si>
  <si>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</si>
  <si>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</si>
  <si>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</si>
  <si>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</si>
  <si>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</si>
  <si>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</si>
  <si>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</si>
  <si>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</si>
  <si>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</si>
  <si>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</si>
  <si>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</si>
  <si>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</si>
  <si>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</si>
  <si>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</si>
  <si>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</si>
  <si>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</si>
  <si>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</si>
  <si>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</si>
  <si>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</si>
  <si>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</si>
  <si>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</si>
  <si>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</si>
  <si>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</si>
  <si>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</si>
  <si>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</si>
  <si>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</si>
  <si>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</si>
  <si>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</si>
  <si>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</si>
  <si>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</si>
  <si>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</si>
  <si>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</si>
  <si>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</si>
  <si>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</si>
  <si>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</si>
  <si>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</si>
  <si>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</si>
  <si>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</si>
  <si>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</si>
  <si>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</si>
  <si>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</si>
  <si>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</si>
  <si>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</si>
  <si>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</si>
  <si>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</si>
  <si>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</si>
  <si>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</si>
  <si>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</si>
  <si>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</si>
  <si>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</si>
  <si>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</si>
  <si>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</si>
  <si>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</si>
  <si>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</si>
  <si>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</si>
  <si>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</si>
  <si>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</si>
  <si>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</si>
  <si>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</si>
  <si>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</si>
  <si>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</si>
  <si>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</si>
  <si>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</si>
  <si>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</si>
  <si>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</si>
  <si>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</si>
  <si>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</si>
  <si>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</si>
  <si>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</si>
  <si>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</si>
  <si>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</si>
  <si>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</si>
  <si>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</si>
  <si>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</si>
  <si>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</si>
  <si>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</si>
  <si>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</si>
  <si>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</si>
  <si>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</si>
  <si>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</si>
  <si>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</si>
  <si>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</si>
  <si>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</si>
  <si>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</si>
  <si>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</si>
  <si>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</si>
  <si>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</si>
  <si>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</si>
  <si>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</si>
  <si>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</si>
  <si>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</si>
  <si>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</si>
  <si>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</si>
  <si>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</si>
  <si>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</si>
  <si>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</si>
  <si>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</si>
  <si>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</si>
  <si>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</si>
  <si>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</si>
  <si>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</si>
  <si>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</si>
  <si>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</si>
  <si>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</si>
  <si>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</si>
  <si>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</si>
  <si>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</si>
  <si>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</si>
  <si>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</si>
  <si>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</si>
  <si>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</si>
  <si>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</si>
  <si>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</si>
  <si>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</si>
  <si>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</si>
  <si>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</si>
  <si>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</si>
  <si>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</si>
  <si>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</si>
  <si>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</si>
  <si>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</si>
  <si>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</si>
  <si>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</si>
  <si>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</si>
  <si>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</si>
  <si>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</si>
  <si>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</si>
  <si>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</si>
  <si>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</si>
  <si>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</si>
  <si>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</si>
  <si>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</si>
  <si>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</si>
  <si>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</si>
  <si>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</si>
  <si>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</si>
  <si>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</si>
  <si>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</si>
  <si>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</si>
  <si>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</si>
  <si>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</si>
  <si>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</si>
  <si>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</si>
  <si>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</si>
  <si>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</si>
  <si>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</si>
  <si>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</si>
  <si>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</si>
  <si>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</si>
  <si>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</si>
  <si>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</si>
  <si>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</si>
  <si>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</si>
  <si>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</si>
  <si>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</si>
  <si>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</si>
  <si>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</si>
  <si>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</si>
  <si>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</si>
  <si>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</si>
  <si>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</si>
  <si>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</si>
  <si>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</si>
  <si>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</si>
  <si>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</si>
  <si>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</si>
  <si>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</si>
  <si>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</si>
  <si>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</si>
  <si>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</si>
  <si>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</si>
  <si>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</si>
  <si>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</si>
  <si>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</si>
  <si>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</si>
  <si>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</si>
  <si>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</si>
  <si>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</si>
  <si>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</si>
  <si>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</si>
  <si>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</si>
  <si>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</si>
  <si>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</si>
  <si>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</si>
  <si>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</si>
  <si>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</si>
  <si>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</si>
  <si>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</si>
  <si>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</si>
  <si>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</si>
  <si>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</si>
  <si>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</si>
  <si>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</si>
  <si>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</si>
  <si>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</si>
  <si>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</si>
  <si>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</si>
  <si>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</si>
  <si>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</si>
  <si>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</si>
  <si>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</si>
  <si>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</si>
  <si>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</si>
  <si>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</si>
  <si>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</si>
  <si>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</si>
  <si>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</si>
  <si>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</si>
  <si>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</si>
  <si>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</si>
  <si>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</si>
  <si>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</si>
  <si>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</si>
  <si>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</si>
  <si>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</si>
  <si>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</si>
  <si>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</si>
  <si>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</si>
  <si>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</si>
  <si>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</si>
  <si>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</si>
  <si>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</si>
  <si>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</si>
  <si>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</si>
  <si>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</si>
  <si>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</si>
  <si>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</si>
  <si>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</si>
  <si>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</si>
  <si>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</si>
  <si>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</si>
  <si>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</si>
  <si>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</si>
  <si>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</si>
  <si>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</si>
  <si>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</si>
  <si>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</si>
  <si>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</si>
  <si>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</si>
  <si>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</si>
  <si>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</si>
  <si>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</si>
  <si>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</si>
  <si>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</si>
  <si>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</si>
  <si>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</si>
  <si>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</si>
  <si>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</si>
  <si>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</si>
  <si>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</si>
  <si>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</si>
  <si>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</si>
  <si>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</si>
  <si>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</si>
  <si>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</si>
  <si>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</si>
  <si>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</si>
  <si>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</si>
  <si>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</si>
  <si>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</si>
  <si>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</si>
  <si>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</si>
  <si>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</si>
  <si>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</si>
  <si>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</si>
  <si>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</si>
  <si>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</si>
  <si>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</si>
  <si>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</si>
  <si>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</si>
  <si>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</si>
  <si>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</si>
  <si>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</si>
  <si>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</si>
  <si>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</si>
  <si>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</si>
  <si>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</si>
  <si>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</si>
  <si>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</si>
  <si>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</si>
  <si>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</si>
  <si>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</si>
  <si>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</si>
  <si>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</si>
  <si>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</si>
  <si>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</si>
  <si>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</si>
  <si>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</si>
  <si>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</si>
  <si>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</si>
  <si>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</si>
  <si>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</si>
  <si>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</si>
  <si>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</si>
  <si>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</si>
  <si>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</si>
  <si>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</si>
  <si>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</si>
  <si>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</si>
  <si>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</si>
  <si>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</si>
  <si>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</si>
  <si>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</si>
  <si>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</si>
  <si>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</si>
  <si>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</si>
  <si>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</si>
  <si>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</si>
  <si>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</si>
  <si>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</si>
  <si>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</si>
  <si>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</si>
  <si>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</si>
  <si>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</si>
  <si>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</si>
  <si>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</si>
  <si>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</si>
  <si>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</si>
  <si>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</si>
  <si>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</si>
  <si>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</si>
  <si>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</si>
  <si>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</si>
  <si>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</si>
  <si>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</si>
  <si>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</si>
  <si>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</si>
  <si>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</si>
  <si>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</si>
  <si>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</si>
  <si>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</si>
  <si>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</si>
  <si>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</si>
  <si>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</si>
  <si>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</si>
  <si>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</si>
  <si>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</si>
  <si>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</si>
  <si>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</si>
  <si>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</si>
  <si>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</si>
  <si>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</si>
  <si>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</si>
  <si>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</si>
  <si>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</si>
  <si>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</si>
  <si>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</si>
  <si>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</si>
  <si>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</si>
  <si>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</si>
  <si>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</si>
  <si>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</si>
  <si>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</si>
  <si>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</si>
  <si>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</si>
  <si>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</si>
  <si>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</si>
  <si>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</si>
  <si>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</si>
  <si>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</si>
  <si>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</si>
  <si>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</si>
  <si>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</si>
  <si>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</si>
  <si>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</si>
  <si>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</si>
  <si>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</si>
  <si>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</si>
  <si>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</si>
  <si>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</si>
  <si>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</si>
  <si>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</si>
  <si>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</si>
  <si>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</si>
  <si>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</si>
  <si>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</si>
  <si>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</si>
  <si>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</si>
  <si>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</si>
  <si>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</si>
  <si>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</si>
  <si>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</si>
  <si>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</si>
  <si>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</si>
  <si>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</si>
  <si>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</si>
  <si>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</si>
  <si>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</si>
  <si>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</si>
  <si>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</si>
  <si>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</si>
  <si>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</si>
  <si>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</si>
  <si>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</si>
  <si>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</si>
  <si>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</si>
  <si>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</si>
  <si>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</si>
  <si>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</si>
  <si>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</si>
  <si>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</si>
  <si>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</si>
  <si>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</si>
  <si>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</si>
  <si>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</si>
  <si>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</si>
  <si>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</si>
  <si>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</si>
  <si>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</si>
  <si>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</si>
  <si>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</si>
  <si>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</si>
  <si>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</si>
  <si>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</si>
  <si>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</si>
  <si>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</si>
  <si>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</si>
  <si>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</si>
  <si>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</si>
  <si>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</si>
  <si>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</si>
  <si>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</si>
  <si>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</si>
  <si>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</si>
  <si>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</si>
  <si>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</si>
  <si>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</si>
  <si>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</si>
  <si>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</si>
  <si>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</si>
  <si>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</si>
  <si>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</si>
  <si>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</si>
  <si>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</si>
  <si>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</si>
  <si>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</si>
  <si>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</si>
  <si>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</si>
  <si>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</si>
  <si>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</si>
  <si>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</si>
  <si>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</si>
  <si>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</si>
  <si>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</si>
  <si>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</si>
  <si>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</si>
  <si>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</si>
  <si>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</si>
  <si>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</si>
  <si>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</si>
  <si>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</si>
  <si>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</si>
  <si>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</si>
  <si>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</si>
  <si>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</si>
  <si>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</si>
  <si>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</si>
  <si>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</si>
  <si>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</si>
  <si>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</si>
  <si>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</si>
  <si>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</si>
  <si>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</si>
  <si>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</si>
  <si>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</si>
  <si>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</si>
  <si>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</si>
  <si>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</si>
  <si>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</si>
  <si>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</si>
  <si>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</si>
  <si>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</si>
  <si>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</si>
  <si>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</si>
  <si>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</si>
  <si>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</si>
  <si>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</si>
  <si>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</si>
  <si>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</si>
  <si>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</si>
  <si>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</si>
  <si>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</si>
  <si>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</si>
  <si>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</si>
  <si>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</si>
  <si>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</si>
  <si>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</si>
  <si>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</si>
  <si>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</si>
  <si>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</si>
  <si>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</si>
  <si>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</si>
  <si>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</si>
  <si>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</si>
  <si>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</si>
  <si>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</si>
  <si>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</si>
  <si>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</si>
  <si>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</si>
  <si>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</si>
  <si>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</si>
  <si>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</si>
  <si>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</si>
  <si>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</si>
  <si>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</si>
  <si>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</si>
  <si>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</si>
  <si>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</si>
  <si>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</si>
  <si>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</si>
  <si>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</si>
  <si>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</si>
  <si>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</si>
  <si>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</si>
  <si>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</si>
  <si>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</si>
  <si>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</si>
  <si>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</si>
  <si>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</si>
  <si>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</si>
  <si>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</si>
  <si>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</si>
  <si>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</si>
  <si>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</si>
  <si>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</si>
  <si>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</si>
  <si>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</si>
  <si>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</si>
  <si>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</si>
  <si>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</si>
  <si>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</si>
  <si>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</si>
  <si>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</si>
  <si>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</si>
  <si>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</si>
  <si>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</si>
  <si>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</si>
  <si>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</si>
  <si>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</si>
  <si>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</si>
  <si>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</si>
  <si>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</si>
  <si>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</si>
  <si>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</si>
  <si>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</si>
  <si>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</si>
  <si>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</si>
  <si>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</si>
  <si>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</si>
  <si>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</si>
  <si>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</si>
  <si>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</si>
  <si>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</si>
  <si>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</si>
  <si>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</si>
  <si>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</si>
  <si>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</si>
  <si>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</si>
  <si>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</si>
  <si>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</si>
  <si>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</si>
  <si>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</si>
  <si>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</si>
  <si>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</si>
  <si>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</si>
  <si>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</si>
  <si>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</si>
  <si>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</si>
  <si>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</si>
  <si>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</si>
  <si>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</si>
  <si>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</si>
  <si>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</si>
  <si>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</si>
  <si>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</si>
  <si>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</si>
  <si>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</si>
  <si>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</si>
  <si>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</si>
  <si>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</si>
  <si>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</si>
  <si>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</si>
  <si>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</si>
  <si>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</si>
  <si>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</si>
  <si>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</si>
  <si>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</si>
  <si>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</si>
  <si>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</si>
  <si>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</si>
  <si>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</si>
  <si>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</si>
  <si>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</si>
  <si>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</si>
  <si>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</si>
  <si>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</si>
  <si>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</si>
  <si>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</si>
  <si>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</si>
  <si>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</si>
  <si>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</si>
  <si>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</si>
  <si>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</si>
  <si>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</si>
  <si>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</si>
  <si>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</si>
  <si>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</si>
  <si>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</si>
  <si>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</si>
  <si>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</si>
  <si>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</si>
  <si>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</si>
  <si>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</si>
  <si>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</si>
  <si>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</si>
  <si>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</si>
  <si>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</si>
  <si>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</si>
  <si>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</si>
  <si>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</si>
  <si>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</si>
  <si>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</si>
  <si>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</si>
  <si>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</si>
  <si>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</si>
  <si>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</si>
  <si>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</si>
  <si>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</si>
  <si>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</si>
  <si>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</si>
  <si>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</si>
  <si>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</si>
  <si>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</si>
  <si>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</si>
  <si>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</si>
  <si>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</si>
  <si>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</si>
  <si>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</si>
  <si>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</si>
  <si>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</si>
  <si>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</si>
  <si>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</si>
  <si>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</si>
  <si>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</si>
  <si>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</si>
  <si>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</si>
  <si>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</si>
  <si>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</si>
  <si>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</si>
  <si>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</si>
  <si>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</si>
  <si>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</si>
  <si>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</si>
  <si>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</si>
  <si>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</si>
  <si>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</si>
  <si>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</si>
  <si>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</si>
  <si>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</si>
  <si>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</si>
  <si>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</si>
  <si>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</si>
  <si>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</si>
  <si>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</si>
  <si>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</si>
  <si>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</si>
  <si>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</si>
  <si>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</si>
  <si>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</si>
  <si>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</si>
  <si>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</si>
  <si>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</si>
  <si>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</si>
  <si>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</si>
  <si>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</si>
  <si>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</si>
  <si>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</si>
  <si>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</si>
  <si>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</si>
  <si>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</si>
  <si>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</si>
  <si>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</si>
  <si>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</si>
  <si>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</si>
  <si>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</si>
  <si>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</si>
  <si>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</si>
  <si>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</si>
  <si>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</si>
  <si>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</si>
  <si>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</si>
  <si>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</si>
  <si>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</si>
  <si>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</si>
  <si>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</si>
  <si>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</si>
  <si>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</si>
  <si>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</si>
  <si>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</si>
  <si>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</si>
  <si>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</si>
  <si>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</si>
  <si>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</si>
  <si>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</si>
  <si>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</si>
  <si>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</si>
  <si>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</si>
  <si>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</si>
  <si>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</si>
  <si>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</si>
  <si>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</si>
  <si>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</si>
  <si>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</si>
  <si>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</si>
  <si>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</si>
  <si>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</si>
  <si>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</si>
  <si>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</si>
  <si>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</si>
  <si>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</si>
  <si>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</si>
  <si>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</si>
  <si>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</si>
  <si>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</si>
  <si>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</si>
  <si>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</si>
  <si>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</si>
  <si>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</si>
  <si>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</si>
  <si>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</si>
  <si>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</si>
  <si>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</si>
  <si>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</si>
  <si>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</si>
  <si>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</si>
  <si>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</si>
  <si>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</si>
  <si>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</si>
  <si>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</si>
  <si>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</si>
  <si>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</si>
  <si>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</si>
  <si>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</si>
  <si>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</si>
  <si>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</si>
  <si>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</si>
  <si>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</si>
  <si>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</si>
  <si>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</si>
  <si>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</si>
  <si>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</si>
  <si>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</si>
  <si>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</si>
  <si>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</si>
  <si>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</si>
  <si>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</si>
  <si>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</si>
  <si>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</si>
  <si>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</si>
  <si>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</si>
  <si>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</si>
  <si>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</si>
  <si>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</si>
  <si>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</si>
  <si>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</si>
  <si>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</si>
  <si>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</si>
  <si>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</si>
  <si>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</si>
  <si>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</si>
  <si>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</si>
  <si>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</si>
  <si>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</si>
  <si>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</si>
  <si>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</si>
  <si>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</si>
  <si>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</si>
  <si>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</si>
  <si>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</si>
  <si>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</si>
  <si>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</si>
  <si>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</si>
  <si>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</si>
  <si>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</si>
  <si>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</si>
  <si>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</si>
  <si>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</si>
  <si>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</si>
  <si>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</si>
  <si>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</si>
  <si>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</si>
  <si>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</si>
  <si>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</si>
  <si>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</si>
  <si>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</si>
  <si>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</si>
  <si>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</si>
  <si>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</si>
  <si>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</si>
  <si>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</si>
  <si>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</si>
  <si>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</si>
  <si>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</si>
  <si>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</si>
  <si>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</si>
  <si>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</si>
  <si>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</si>
  <si>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</si>
  <si>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</si>
  <si>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</si>
  <si>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</si>
  <si>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</si>
  <si>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</si>
  <si>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</si>
  <si>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</si>
  <si>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</si>
  <si>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</si>
  <si>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</si>
  <si>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</si>
  <si>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</si>
  <si>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</si>
  <si>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</si>
  <si>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</si>
  <si>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</si>
  <si>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</si>
  <si>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</si>
  <si>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</si>
  <si>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</si>
  <si>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</si>
  <si>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</si>
  <si>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</si>
  <si>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</si>
  <si>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</si>
  <si>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</si>
  <si>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</si>
  <si>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</si>
  <si>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</si>
  <si>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</si>
  <si>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</si>
  <si>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</si>
  <si>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</si>
  <si>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</si>
  <si>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</si>
  <si>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</si>
  <si>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</si>
  <si>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</si>
  <si>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</si>
  <si>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</si>
  <si>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</si>
  <si>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</si>
  <si>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</si>
  <si>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</si>
  <si>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</si>
  <si>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</si>
  <si>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</si>
  <si>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</si>
  <si>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</si>
  <si>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</si>
  <si>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</si>
  <si>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</si>
  <si>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</si>
  <si>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</si>
  <si>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</si>
  <si>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</si>
  <si>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</si>
  <si>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</si>
  <si>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</si>
  <si>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</si>
  <si>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</si>
  <si>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</si>
  <si>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</si>
  <si>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</si>
  <si>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</si>
  <si>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</si>
  <si>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</si>
  <si>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</si>
  <si>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</si>
  <si>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</si>
  <si>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</si>
  <si>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</si>
  <si>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</si>
  <si>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</si>
  <si>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</si>
  <si>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</si>
  <si>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</si>
  <si>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</si>
  <si>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</si>
  <si>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</si>
  <si>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</si>
  <si>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</si>
  <si>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</si>
  <si>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</si>
  <si>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</si>
  <si>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</si>
  <si>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</si>
  <si>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</si>
  <si>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</si>
  <si>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</si>
  <si>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</si>
  <si>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</si>
  <si>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</si>
  <si>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</si>
  <si>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</si>
  <si>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</si>
  <si>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</si>
  <si>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</si>
  <si>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</si>
  <si>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</si>
  <si>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</si>
  <si>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</si>
  <si>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</si>
  <si>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</si>
  <si>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</si>
  <si>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</si>
  <si>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</si>
  <si>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</si>
  <si>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</si>
  <si>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</si>
  <si>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</si>
  <si>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</si>
  <si>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</si>
  <si>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</si>
  <si>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</si>
  <si>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</si>
  <si>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</si>
  <si>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</si>
  <si>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</si>
  <si>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</si>
  <si>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</si>
  <si>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</si>
  <si>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</si>
  <si>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</si>
  <si>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</si>
  <si>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</si>
  <si>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</si>
  <si>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</si>
  <si>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</si>
  <si>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</si>
  <si>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</si>
  <si>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</si>
  <si>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</si>
  <si>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</si>
  <si>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</si>
  <si>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</si>
  <si>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</si>
  <si>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</si>
  <si>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</si>
  <si>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</si>
  <si>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</si>
  <si>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</si>
  <si>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</si>
  <si>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</si>
  <si>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</si>
  <si>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</si>
  <si>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</si>
  <si>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</si>
  <si>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</si>
  <si>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</si>
  <si>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</si>
  <si>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</si>
  <si>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</si>
  <si>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</si>
  <si>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</si>
  <si>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</si>
  <si>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</si>
  <si>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</si>
  <si>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</si>
  <si>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</si>
  <si>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</si>
  <si>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</si>
  <si>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</si>
  <si>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</si>
  <si>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</si>
  <si>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</si>
  <si>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</si>
  <si>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</si>
  <si>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</si>
  <si>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</si>
  <si>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</si>
  <si>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</si>
  <si>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</si>
  <si>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</si>
  <si>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</si>
  <si>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</si>
  <si>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</si>
  <si>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</si>
  <si>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</si>
  <si>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</si>
  <si>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</si>
  <si>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</si>
  <si>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</si>
  <si>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</si>
  <si>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</si>
  <si>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</si>
  <si>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</si>
  <si>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</si>
  <si>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</si>
  <si>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</si>
  <si>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</si>
  <si>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</si>
  <si>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</si>
  <si>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</si>
  <si>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</si>
  <si>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</si>
  <si>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</si>
  <si>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</si>
  <si>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</si>
  <si>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</si>
  <si>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</si>
  <si>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</si>
  <si>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</si>
  <si>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</si>
  <si>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</si>
  <si>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</si>
  <si>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</si>
  <si>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</si>
  <si>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</si>
  <si>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</si>
  <si>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</si>
  <si>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</si>
  <si>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</si>
  <si>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</si>
  <si>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</si>
  <si>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</si>
  <si>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</si>
  <si>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</si>
  <si>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</si>
  <si>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</si>
  <si>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</si>
  <si>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</si>
  <si>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</si>
  <si>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</si>
  <si>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</si>
  <si>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</si>
  <si>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</si>
  <si>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</si>
  <si>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</si>
  <si>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</si>
  <si>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</si>
  <si>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</si>
  <si>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</si>
  <si>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</si>
  <si>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</si>
  <si>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</si>
  <si>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</si>
  <si>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</si>
  <si>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</si>
  <si>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</si>
  <si>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</si>
  <si>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</si>
  <si>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</si>
  <si>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</si>
  <si>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</si>
  <si>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</si>
  <si>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</si>
  <si>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</si>
  <si>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</si>
  <si>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</si>
  <si>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</si>
  <si>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</si>
  <si>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</si>
  <si>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</si>
  <si>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</si>
  <si>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</si>
  <si>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</si>
  <si>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</si>
  <si>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</si>
  <si>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</si>
  <si>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</si>
  <si>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</si>
  <si>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</si>
  <si>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</si>
  <si>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</si>
  <si>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</si>
  <si>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</si>
  <si>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</si>
  <si>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</si>
  <si>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</si>
  <si>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</si>
  <si>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</si>
  <si>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</si>
  <si>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</si>
  <si>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</si>
  <si>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</si>
  <si>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</si>
  <si>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</si>
  <si>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</si>
  <si>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</si>
  <si>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</si>
  <si>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</si>
  <si>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</si>
  <si>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</si>
  <si>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</si>
  <si>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</si>
  <si>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</si>
  <si>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</si>
  <si>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</si>
  <si>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</si>
  <si>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</si>
  <si>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</si>
  <si>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</si>
  <si>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</si>
  <si>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</si>
  <si>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</si>
  <si>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</si>
  <si>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</si>
  <si>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</si>
  <si>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</si>
  <si>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</si>
  <si>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</si>
  <si>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</si>
  <si>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</si>
  <si>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</si>
  <si>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</si>
  <si>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</si>
  <si>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</si>
  <si>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</si>
  <si>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</si>
  <si>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</si>
  <si>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</si>
  <si>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</si>
  <si>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</si>
  <si>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</si>
  <si>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</si>
  <si>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</si>
  <si>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</si>
  <si>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</si>
  <si>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</si>
  <si>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</si>
  <si>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</si>
  <si>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</si>
  <si>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</si>
  <si>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</si>
  <si>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</si>
  <si>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</si>
  <si>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</si>
  <si>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</si>
  <si>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</si>
  <si>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</si>
  <si>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</si>
  <si>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</si>
  <si>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</si>
  <si>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</si>
  <si>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</si>
  <si>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</si>
  <si>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</si>
  <si>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</si>
  <si>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</si>
  <si>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</si>
  <si>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</si>
  <si>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</si>
  <si>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</si>
  <si>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</si>
  <si>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</si>
  <si>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</si>
  <si>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</si>
  <si>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</si>
  <si>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</si>
  <si>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</si>
  <si>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</si>
  <si>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</si>
  <si>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</si>
  <si>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</si>
  <si>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</si>
  <si>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</si>
  <si>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</si>
  <si>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</si>
  <si>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</si>
  <si>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</si>
  <si>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</si>
  <si>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</si>
  <si>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</si>
  <si>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</si>
  <si>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</si>
  <si>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</si>
  <si>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</si>
  <si>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</si>
  <si>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</si>
  <si>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</si>
  <si>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</si>
  <si>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</si>
  <si>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</si>
  <si>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</si>
  <si>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</si>
  <si>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</si>
  <si>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</si>
  <si>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</si>
  <si>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</si>
  <si>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</si>
  <si>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</si>
  <si>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</si>
  <si>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</si>
  <si>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</si>
  <si>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</si>
  <si>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</si>
  <si>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</si>
  <si>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</si>
  <si>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</si>
  <si>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</si>
  <si>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</si>
  <si>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</si>
  <si>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</si>
  <si>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</si>
  <si>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</si>
  <si>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</si>
  <si>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</si>
  <si>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</si>
  <si>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</si>
  <si>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</si>
  <si>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</si>
  <si>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</si>
  <si>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</si>
  <si>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</si>
  <si>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</si>
  <si>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</si>
  <si>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</si>
  <si>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</si>
  <si>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</si>
  <si>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</si>
  <si>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</si>
  <si>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</si>
  <si>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</si>
  <si>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</si>
  <si>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</si>
  <si>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</si>
  <si>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</si>
  <si>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</si>
  <si>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</si>
  <si>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</si>
  <si>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</si>
  <si>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</si>
  <si>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</si>
  <si>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</si>
  <si>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</si>
  <si>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</si>
  <si>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</si>
  <si>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</si>
  <si>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</si>
  <si>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</si>
  <si>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</si>
  <si>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</si>
  <si>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</si>
  <si>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</si>
  <si>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</si>
  <si>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</si>
  <si>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</si>
  <si>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</si>
  <si>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</si>
  <si>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</si>
  <si>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</si>
  <si>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</si>
  <si>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</si>
  <si>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</si>
  <si>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</si>
  <si>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</si>
  <si>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</si>
  <si>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</si>
  <si>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</si>
  <si>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</si>
  <si>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</si>
  <si>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</si>
  <si>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</si>
  <si>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</si>
  <si>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</si>
  <si>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</si>
  <si>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</si>
  <si>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</si>
  <si>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</si>
  <si>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</si>
  <si>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</si>
  <si>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</si>
  <si>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</si>
  <si>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</si>
  <si>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</si>
  <si>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</si>
  <si>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</si>
  <si>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</si>
  <si>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</si>
  <si>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</si>
  <si>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</si>
  <si>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</si>
  <si>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</si>
  <si>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</si>
  <si>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</si>
  <si>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</si>
  <si>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</si>
  <si>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</si>
  <si>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</si>
  <si>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</si>
  <si>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</si>
  <si>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</si>
  <si>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</si>
  <si>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</si>
  <si>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</si>
  <si>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</si>
  <si>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</si>
  <si>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</si>
  <si>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</si>
  <si>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</si>
  <si>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</si>
  <si>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</si>
  <si>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</si>
  <si>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</si>
  <si>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</si>
  <si>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</si>
  <si>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</si>
  <si>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</si>
  <si>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</si>
  <si>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</si>
  <si>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</si>
  <si>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</si>
  <si>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</si>
  <si>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</si>
  <si>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</si>
  <si>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</si>
  <si>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</si>
  <si>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</si>
  <si>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</si>
  <si>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</si>
  <si>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</si>
  <si>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</si>
  <si>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</si>
  <si>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</si>
  <si>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</si>
  <si>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</si>
  <si>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</si>
  <si>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</si>
  <si>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</si>
  <si>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</si>
  <si>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</si>
  <si>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</si>
  <si>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</si>
  <si>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</si>
  <si>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</si>
  <si>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</si>
  <si>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</si>
  <si>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</si>
  <si>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</si>
  <si>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</si>
  <si>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</si>
  <si>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</si>
  <si>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</si>
  <si>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</si>
  <si>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</si>
  <si>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</si>
  <si>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</si>
  <si>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</si>
  <si>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</si>
  <si>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</si>
  <si>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</si>
  <si>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</si>
  <si>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</si>
  <si>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</si>
  <si>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</si>
  <si>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</si>
  <si>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</si>
  <si>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</si>
  <si>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</si>
  <si>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</si>
  <si>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</si>
  <si>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</si>
  <si>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</si>
  <si>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</si>
  <si>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</si>
  <si>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</si>
  <si>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</si>
  <si>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</si>
  <si>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</si>
  <si>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</si>
  <si>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</si>
  <si>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</si>
  <si>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</si>
  <si>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</si>
  <si>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</si>
  <si>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</si>
  <si>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</si>
  <si>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</si>
  <si>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</si>
  <si>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</si>
  <si>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</si>
  <si>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</si>
  <si>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</si>
  <si>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</si>
  <si>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</si>
  <si>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</si>
  <si>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</si>
  <si>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</si>
  <si>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</si>
  <si>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</si>
  <si>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</si>
  <si>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</si>
  <si>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</si>
  <si>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</si>
  <si>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</si>
  <si>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</si>
  <si>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</si>
  <si>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</si>
  <si>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</si>
  <si>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</si>
  <si>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</si>
  <si>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</si>
  <si>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</si>
  <si>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</si>
  <si>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</si>
  <si>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</si>
  <si>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</si>
  <si>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</si>
  <si>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</si>
  <si>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</si>
  <si>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</si>
  <si>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</si>
  <si>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</si>
  <si>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</si>
  <si>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</si>
  <si>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</si>
  <si>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</si>
  <si>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</si>
  <si>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</si>
  <si>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</si>
  <si>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</si>
  <si>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</si>
  <si>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</si>
  <si>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</si>
  <si>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</si>
  <si>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</si>
  <si>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</si>
  <si>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</si>
  <si>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</si>
  <si>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</si>
  <si>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</si>
  <si>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</si>
  <si>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</si>
  <si>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</si>
  <si>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</si>
  <si>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</si>
  <si>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</si>
  <si>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</si>
  <si>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</si>
  <si>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</si>
  <si>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</si>
  <si>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</si>
  <si>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</si>
  <si>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</si>
  <si>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</si>
  <si>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</si>
  <si>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</si>
  <si>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</si>
  <si>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</si>
  <si>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</si>
  <si>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</si>
  <si>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</si>
  <si>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</si>
  <si>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</si>
  <si>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</si>
  <si>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</si>
  <si>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</si>
  <si>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</si>
  <si>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</si>
  <si>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</si>
  <si>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</si>
  <si>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</si>
  <si>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</si>
  <si>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</si>
  <si>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</si>
  <si>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</si>
  <si>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</si>
  <si>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</si>
  <si>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</si>
  <si>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</si>
  <si>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</si>
  <si>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</si>
  <si>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</si>
  <si>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</si>
  <si>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</si>
  <si>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</si>
  <si>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</si>
  <si>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</si>
  <si>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</si>
  <si>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</si>
  <si>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</si>
  <si>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</si>
  <si>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</si>
  <si>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</si>
  <si>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</si>
  <si>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</si>
  <si>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</si>
  <si>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</si>
  <si>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</si>
  <si>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</si>
  <si>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</si>
  <si>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</si>
  <si>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</si>
  <si>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</si>
  <si>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</si>
  <si>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</si>
  <si>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</si>
  <si>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</si>
  <si>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</si>
  <si>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</si>
  <si>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</si>
  <si>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</si>
  <si>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</si>
  <si>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</si>
  <si>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</si>
  <si>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</si>
  <si>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</si>
  <si>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</si>
  <si>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</si>
  <si>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</si>
  <si>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</si>
  <si>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</si>
  <si>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</si>
  <si>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</si>
  <si>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</si>
  <si>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</si>
  <si>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</si>
  <si>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</si>
  <si>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</si>
  <si>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</si>
  <si>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</si>
  <si>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</si>
  <si>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</si>
  <si>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</si>
  <si>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</si>
  <si>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</si>
  <si>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</si>
  <si>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</si>
  <si>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</si>
  <si>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</si>
  <si>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</si>
  <si>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</si>
  <si>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</si>
  <si>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</si>
  <si>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</si>
  <si>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</si>
  <si>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</si>
  <si>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</si>
  <si>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</si>
  <si>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</si>
  <si>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</si>
  <si>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</si>
  <si>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</si>
  <si>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</si>
  <si>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</si>
  <si>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</si>
  <si>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</si>
  <si>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</si>
  <si>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</si>
  <si>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</si>
  <si>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</si>
  <si>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</si>
  <si>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</si>
  <si>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</si>
  <si>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</si>
  <si>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</si>
  <si>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</si>
  <si>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</si>
  <si>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</si>
  <si>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</si>
  <si>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</si>
  <si>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</si>
  <si>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</si>
  <si>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</si>
  <si>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</si>
  <si>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</si>
  <si>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</si>
  <si>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</si>
  <si>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</si>
  <si>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</si>
  <si>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</si>
  <si>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</si>
  <si>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</si>
  <si>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</si>
  <si>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</si>
  <si>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</si>
  <si>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</si>
  <si>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</si>
  <si>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</si>
  <si>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</si>
  <si>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</si>
  <si>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</si>
  <si>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</si>
  <si>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</si>
  <si>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</si>
  <si>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</si>
  <si>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</si>
  <si>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</si>
  <si>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</si>
  <si>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</si>
  <si>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</si>
  <si>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</si>
  <si>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</si>
  <si>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</si>
  <si>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</si>
  <si>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</si>
  <si>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</si>
  <si>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</si>
  <si>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</si>
  <si>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</si>
  <si>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</si>
  <si>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</si>
  <si>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</si>
  <si>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</si>
  <si>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</si>
  <si>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</si>
  <si>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</si>
  <si>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</si>
  <si>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</si>
  <si>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</si>
  <si>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</si>
  <si>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</si>
  <si>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</si>
  <si>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</si>
  <si>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</si>
  <si>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</si>
  <si>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</si>
  <si>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</si>
  <si>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</si>
  <si>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</si>
  <si>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</si>
  <si>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</si>
  <si>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</si>
  <si>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</si>
  <si>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</si>
  <si>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</si>
  <si>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</si>
  <si>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</si>
  <si>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</si>
  <si>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</si>
  <si>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</si>
  <si>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</si>
  <si>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</si>
  <si>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</si>
  <si>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</si>
  <si>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</si>
  <si>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</si>
  <si>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</si>
  <si>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</si>
  <si>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</si>
  <si>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</si>
  <si>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</si>
  <si>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</si>
  <si>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</si>
  <si>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</si>
  <si>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</si>
  <si>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</si>
  <si>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</si>
  <si>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</si>
  <si>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</si>
  <si>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</si>
  <si>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</si>
  <si>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</si>
  <si>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</si>
  <si>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</si>
  <si>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</si>
  <si>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</si>
  <si>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</si>
  <si>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</si>
  <si>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</si>
  <si>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</si>
  <si>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</si>
  <si>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</si>
  <si>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</si>
  <si>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</si>
  <si>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</si>
  <si>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</si>
  <si>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</si>
  <si>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</si>
  <si>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</si>
  <si>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</si>
  <si>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</si>
  <si>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</si>
  <si>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</si>
  <si>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</si>
  <si>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</si>
  <si>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</si>
  <si>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</si>
  <si>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</si>
  <si>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</si>
  <si>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</si>
  <si>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</si>
  <si>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</si>
  <si>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</si>
  <si>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</si>
  <si>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</si>
  <si>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</si>
  <si>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</si>
  <si>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</si>
  <si>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</si>
  <si>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</si>
  <si>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</si>
  <si>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</si>
  <si>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</si>
  <si>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</si>
  <si>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</si>
  <si>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</si>
  <si>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</si>
  <si>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</si>
  <si>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</si>
  <si>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</si>
  <si>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</si>
  <si>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</si>
  <si>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</si>
  <si>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</si>
  <si>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</si>
  <si>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</si>
  <si>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</si>
  <si>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</si>
  <si>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</si>
  <si>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</si>
  <si>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</si>
  <si>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</si>
  <si>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</si>
  <si>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</si>
  <si>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</si>
  <si>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</si>
  <si>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</si>
  <si>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</si>
  <si>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</si>
  <si>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</si>
  <si>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</si>
  <si>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</si>
  <si>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</si>
  <si>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</si>
  <si>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</si>
  <si>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</si>
  <si>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</si>
  <si>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</si>
  <si>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</si>
  <si>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</si>
  <si>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</si>
  <si>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</si>
  <si>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</si>
  <si>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</si>
  <si>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</si>
  <si>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</si>
  <si>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</si>
  <si>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</si>
  <si>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</si>
  <si>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</si>
  <si>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</si>
  <si>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</si>
  <si>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</si>
  <si>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</si>
  <si>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</si>
  <si>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</si>
  <si>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</si>
  <si>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</si>
  <si>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</si>
  <si>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</si>
  <si>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</si>
  <si>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</si>
  <si>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</si>
  <si>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</si>
  <si>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</si>
  <si>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</si>
  <si>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</si>
  <si>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</si>
  <si>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</si>
  <si>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</si>
  <si>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</si>
  <si>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</si>
  <si>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</si>
  <si>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</si>
  <si>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</si>
  <si>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</si>
  <si>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</si>
  <si>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</si>
  <si>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</si>
  <si>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</si>
  <si>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</si>
  <si>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</si>
  <si>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</si>
  <si>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</si>
  <si>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</si>
  <si>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</si>
  <si>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</si>
  <si>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</si>
  <si>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</si>
  <si>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</si>
  <si>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</si>
  <si>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</si>
  <si>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</si>
  <si>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</si>
  <si>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</si>
  <si>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</si>
  <si>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</si>
  <si>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</si>
  <si>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</si>
  <si>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</si>
  <si>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</si>
  <si>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</si>
  <si>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</si>
  <si>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</si>
  <si>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</si>
  <si>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</si>
  <si>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</si>
  <si>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</si>
  <si>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</si>
  <si>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</si>
  <si>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</si>
  <si>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</si>
  <si>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</si>
  <si>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</si>
  <si>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</si>
  <si>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</si>
  <si>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</si>
  <si>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</si>
  <si>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</si>
  <si>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</si>
  <si>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</si>
  <si>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</si>
  <si>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</si>
  <si>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</si>
  <si>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</si>
  <si>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</si>
  <si>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</si>
  <si>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</si>
  <si>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</si>
  <si>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</si>
  <si>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</si>
  <si>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</si>
  <si>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</si>
  <si>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</si>
  <si>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</si>
  <si>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</si>
  <si>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</si>
  <si>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</si>
  <si>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</si>
  <si>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</si>
  <si>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</si>
  <si>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</si>
  <si>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</si>
  <si>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</si>
  <si>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</si>
  <si>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</si>
  <si>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</si>
  <si>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</si>
  <si>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</si>
  <si>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</si>
  <si>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</si>
  <si>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</si>
  <si>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</si>
  <si>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</si>
  <si>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</si>
  <si>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</si>
  <si>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</si>
  <si>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</si>
  <si>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</si>
  <si>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</si>
  <si>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</si>
  <si>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</si>
  <si>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</si>
  <si>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</si>
  <si>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</si>
  <si>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</si>
  <si>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</si>
  <si>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</si>
  <si>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</si>
  <si>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</si>
  <si>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</si>
  <si>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</si>
  <si>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</si>
  <si>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</si>
  <si>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</si>
  <si>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</si>
  <si>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</si>
  <si>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</si>
  <si>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</si>
  <si>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</si>
  <si>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</si>
  <si>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</si>
  <si>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</si>
  <si>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</si>
  <si>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</si>
  <si>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</si>
  <si>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</si>
  <si>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</si>
  <si>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</si>
  <si>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</si>
  <si>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</si>
  <si>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</si>
  <si>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</si>
  <si>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</si>
  <si>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</si>
  <si>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</si>
  <si>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</si>
  <si>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</si>
  <si>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</si>
  <si>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</si>
  <si>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</si>
  <si>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</si>
  <si>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</si>
  <si>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</si>
  <si>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</si>
  <si>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</si>
  <si>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</si>
  <si>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</si>
  <si>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</si>
  <si>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</si>
  <si>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</si>
  <si>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</si>
  <si>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</si>
  <si>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</si>
  <si>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</si>
  <si>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</si>
  <si>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</si>
  <si>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</si>
  <si>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</si>
  <si>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</si>
  <si>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</si>
  <si>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</si>
  <si>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</si>
  <si>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</si>
  <si>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</si>
  <si>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</si>
  <si>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</si>
  <si>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</si>
  <si>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</si>
  <si>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</si>
  <si>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</si>
  <si>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</si>
  <si>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</si>
  <si>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</si>
  <si>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</si>
  <si>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</si>
  <si>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</si>
  <si>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</si>
  <si>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</si>
  <si>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</si>
  <si>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</si>
  <si>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</si>
  <si>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</si>
  <si>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</si>
  <si>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</si>
  <si>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</si>
  <si>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</si>
  <si>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</si>
  <si>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</si>
  <si>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</si>
  <si>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</si>
  <si>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</si>
  <si>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</si>
  <si>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</si>
  <si>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</si>
  <si>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</si>
  <si>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</si>
  <si>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</si>
  <si>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</si>
  <si>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</si>
  <si>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</si>
  <si>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</si>
  <si>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</si>
  <si>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</si>
  <si>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</si>
  <si>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</si>
  <si>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</si>
  <si>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</si>
  <si>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</si>
  <si>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</si>
  <si>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</si>
  <si>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</si>
  <si>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</si>
  <si>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</si>
  <si>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</si>
  <si>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</si>
  <si>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</si>
  <si>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</si>
  <si>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</si>
  <si>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</si>
  <si>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</si>
  <si>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</si>
  <si>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</si>
  <si>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</si>
  <si>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</si>
  <si>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</si>
  <si>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</si>
  <si>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</si>
  <si>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</si>
  <si>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</si>
  <si>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</si>
  <si>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</si>
  <si>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</si>
  <si>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</si>
  <si>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</si>
  <si>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</si>
  <si>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</si>
  <si>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</si>
  <si>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</si>
  <si>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</si>
  <si>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</si>
  <si>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</si>
  <si>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</si>
  <si>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</si>
  <si>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</si>
  <si>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</si>
  <si>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</si>
  <si>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</si>
  <si>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</si>
  <si>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</si>
  <si>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</si>
  <si>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</si>
  <si>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</si>
  <si>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</si>
  <si>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</si>
  <si>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</si>
  <si>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</si>
  <si>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</si>
  <si>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</si>
  <si>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</si>
  <si>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</si>
  <si>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</si>
  <si>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</si>
  <si>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</si>
  <si>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</si>
  <si>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</si>
  <si>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</si>
  <si>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</si>
  <si>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</si>
  <si>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</si>
  <si>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</si>
  <si>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</si>
  <si>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</si>
  <si>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</si>
  <si>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</si>
  <si>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</si>
  <si>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</si>
  <si>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</si>
  <si>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</si>
  <si>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</si>
  <si>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</si>
  <si>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</si>
  <si>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</si>
  <si>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</si>
  <si>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</si>
  <si>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</si>
  <si>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</si>
  <si>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</si>
  <si>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</si>
  <si>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</si>
  <si>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</si>
  <si>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</si>
  <si>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</si>
  <si>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</si>
  <si>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</si>
  <si>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</si>
  <si>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</si>
  <si>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</si>
  <si>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</si>
  <si>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</si>
  <si>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</si>
  <si>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</si>
  <si>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</si>
  <si>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</si>
  <si>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</si>
  <si>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</si>
  <si>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</si>
  <si>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</si>
  <si>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</si>
  <si>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</si>
  <si>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</si>
  <si>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</si>
  <si>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</si>
  <si>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</si>
  <si>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</si>
  <si>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</si>
  <si>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</si>
  <si>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</si>
  <si>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</si>
  <si>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</si>
  <si>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</si>
  <si>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</si>
  <si>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</si>
  <si>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</si>
  <si>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</si>
  <si>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</si>
  <si>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</si>
  <si>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</si>
  <si>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</si>
  <si>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</si>
  <si>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</si>
  <si>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</si>
  <si>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</si>
  <si>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</si>
  <si>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</si>
  <si>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</si>
  <si>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</si>
  <si>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</si>
  <si>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</si>
  <si>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</si>
  <si>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</si>
  <si>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</si>
  <si>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</si>
  <si>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</si>
  <si>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</si>
  <si>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</si>
  <si>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</si>
  <si>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</si>
  <si>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</si>
  <si>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</si>
  <si>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</si>
  <si>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</si>
  <si>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</si>
  <si>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</si>
  <si>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</si>
  <si>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</si>
  <si>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</si>
  <si>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</si>
  <si>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</si>
  <si>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</si>
  <si>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</si>
  <si>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</si>
  <si>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</si>
  <si>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</si>
  <si>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</si>
  <si>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</si>
  <si>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</si>
  <si>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</si>
  <si>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</si>
  <si>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</si>
  <si>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</si>
  <si>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</si>
  <si>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</si>
  <si>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</si>
  <si>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</si>
  <si>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</si>
  <si>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</si>
  <si>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</si>
  <si>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</si>
  <si>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</si>
  <si>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</si>
  <si>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</si>
  <si>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</si>
  <si>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</si>
  <si>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</si>
  <si>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</si>
  <si>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</si>
  <si>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</si>
  <si>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</si>
  <si>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</si>
  <si>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</si>
  <si>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</si>
  <si>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</si>
  <si>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</si>
  <si>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</si>
  <si>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</si>
  <si>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</si>
  <si>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</si>
  <si>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</si>
  <si>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</si>
  <si>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</si>
  <si>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</si>
  <si>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</si>
  <si>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</si>
  <si>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</si>
  <si>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</si>
  <si>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</si>
  <si>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</si>
  <si>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</si>
  <si>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</si>
  <si>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</si>
  <si>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</si>
  <si>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</si>
  <si>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</si>
  <si>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</si>
  <si>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</si>
  <si>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</si>
  <si>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</si>
  <si>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</si>
  <si>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</si>
  <si>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</si>
  <si>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</si>
  <si>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</si>
  <si>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</si>
  <si>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</si>
  <si>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</si>
  <si>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</si>
  <si>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</si>
  <si>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</si>
  <si>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</si>
  <si>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</si>
  <si>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</si>
  <si>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</si>
  <si>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</si>
  <si>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</si>
  <si>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</si>
  <si>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</si>
  <si>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</si>
  <si>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</si>
  <si>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</si>
  <si>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</si>
  <si>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</si>
  <si>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</si>
  <si>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</si>
  <si>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</si>
  <si>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</si>
  <si>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</si>
  <si>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</si>
  <si>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</si>
  <si>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</si>
  <si>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</si>
  <si>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</si>
  <si>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</si>
  <si>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</si>
  <si>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</si>
  <si>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</si>
  <si>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</si>
  <si>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</si>
  <si>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</si>
  <si>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</si>
  <si>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</si>
  <si>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</si>
  <si>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</si>
  <si>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</si>
  <si>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</si>
  <si>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</si>
  <si>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</si>
  <si>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</si>
  <si>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</si>
  <si>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</si>
  <si>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</si>
  <si>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</si>
  <si>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</si>
  <si>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</si>
  <si>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</si>
  <si>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</si>
  <si>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</si>
  <si>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</si>
  <si>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</si>
  <si>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</si>
  <si>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</si>
  <si>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</si>
  <si>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</si>
  <si>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</si>
  <si>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</si>
  <si>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</si>
  <si>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</si>
  <si>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</si>
  <si>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</si>
  <si>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</si>
  <si>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</si>
  <si>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</si>
  <si>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</si>
  <si>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</si>
  <si>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</si>
  <si>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</si>
  <si>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</si>
  <si>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</si>
  <si>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</si>
  <si>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</si>
  <si>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</si>
  <si>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</si>
  <si>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</si>
  <si>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</si>
  <si>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</si>
  <si>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</si>
  <si>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</si>
  <si>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</si>
  <si>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</si>
  <si>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</si>
  <si>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</si>
  <si>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</si>
  <si>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</si>
  <si>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</si>
  <si>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</si>
  <si>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</si>
  <si>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</si>
  <si>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</si>
  <si>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</si>
  <si>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</si>
  <si>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</si>
  <si>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</si>
  <si>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</si>
  <si>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</si>
  <si>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</si>
  <si>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</si>
  <si>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</si>
  <si>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</si>
  <si>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</si>
  <si>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</si>
  <si>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</si>
  <si>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</si>
  <si>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</si>
  <si>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</si>
  <si>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</si>
  <si>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</si>
  <si>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</si>
  <si>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</si>
  <si>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</si>
  <si>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</si>
  <si>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</si>
  <si>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</si>
  <si>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</si>
  <si>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</si>
  <si>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</si>
  <si>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</si>
  <si>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</si>
  <si>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</si>
  <si>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</si>
  <si>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</si>
  <si>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</si>
  <si>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</si>
  <si>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</si>
  <si>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</si>
  <si>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</si>
  <si>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</si>
  <si>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</si>
  <si>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</si>
  <si>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</si>
  <si>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</si>
  <si>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</si>
  <si>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</si>
  <si>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</si>
  <si>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</si>
  <si>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</si>
  <si>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</si>
  <si>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</si>
  <si>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</si>
  <si>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</si>
  <si>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</si>
  <si>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</si>
  <si>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</si>
  <si>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</si>
  <si>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</si>
  <si>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</si>
  <si>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</si>
  <si>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</si>
  <si>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</si>
  <si>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</si>
  <si>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</si>
  <si>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</si>
  <si>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</si>
  <si>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</si>
  <si>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</si>
  <si>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</si>
  <si>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</si>
  <si>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</si>
  <si>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</si>
  <si>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</si>
  <si>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</si>
  <si>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</si>
  <si>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</si>
  <si>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</si>
  <si>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</si>
  <si>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</si>
  <si>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</si>
  <si>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</si>
  <si>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</si>
  <si>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</si>
  <si>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</si>
  <si>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</si>
  <si>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</si>
  <si>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</si>
  <si>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</si>
  <si>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</si>
  <si>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</si>
  <si>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</si>
  <si>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</si>
  <si>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</si>
  <si>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</si>
  <si>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</si>
  <si>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</si>
  <si>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</si>
  <si>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</si>
  <si>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</si>
  <si>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</si>
  <si>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</si>
  <si>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</si>
  <si>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</si>
  <si>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</si>
  <si>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</si>
  <si>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</si>
  <si>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</si>
  <si>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</si>
  <si>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</si>
  <si>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</si>
  <si>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</si>
  <si>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</si>
  <si>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</si>
  <si>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</si>
  <si>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</si>
  <si>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</si>
  <si>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</si>
  <si>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</si>
  <si>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</si>
  <si>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</si>
  <si>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</si>
  <si>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</si>
  <si>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</si>
  <si>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</si>
  <si>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</si>
  <si>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</si>
  <si>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</si>
  <si>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</si>
  <si>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</si>
  <si>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</si>
  <si>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</si>
  <si>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</si>
  <si>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</si>
  <si>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</si>
  <si>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</si>
  <si>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</si>
  <si>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</si>
  <si>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</si>
  <si>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</si>
  <si>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</si>
  <si>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</si>
  <si>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</si>
  <si>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</si>
  <si>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</si>
  <si>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</si>
  <si>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</si>
  <si>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</si>
  <si>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</si>
  <si>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</si>
  <si>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</si>
  <si>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</si>
  <si>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</si>
  <si>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</si>
  <si>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</si>
  <si>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</si>
  <si>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</si>
  <si>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</si>
  <si>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</si>
  <si>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</si>
  <si>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</si>
  <si>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</si>
  <si>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</si>
  <si>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</si>
  <si>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</si>
  <si>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</si>
  <si>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</si>
  <si>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</si>
  <si>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</si>
  <si>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</si>
  <si>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</si>
  <si>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</si>
  <si>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</si>
  <si>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</si>
  <si>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</si>
  <si>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</si>
  <si>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</si>
  <si>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</si>
  <si>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</si>
  <si>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</si>
  <si>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</si>
  <si>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</si>
  <si>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</si>
  <si>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</si>
  <si>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</si>
  <si>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</si>
  <si>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</si>
  <si>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</si>
  <si>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</si>
  <si>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</si>
  <si>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</si>
  <si>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</si>
  <si>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</si>
  <si>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</si>
  <si>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</si>
  <si>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</si>
  <si>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</si>
  <si>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</si>
  <si>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</si>
  <si>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</si>
  <si>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</si>
  <si>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</si>
  <si>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</si>
  <si>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</si>
  <si>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</si>
  <si>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</si>
  <si>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</si>
  <si>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</si>
  <si>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</si>
  <si>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</si>
  <si>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</si>
  <si>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</si>
  <si>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</si>
  <si>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</si>
  <si>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</si>
  <si>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</si>
  <si>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</si>
  <si>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</si>
  <si>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</si>
  <si>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</si>
  <si>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</si>
  <si>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</si>
  <si>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</si>
  <si>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</si>
  <si>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</si>
  <si>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</si>
  <si>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</si>
  <si>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</si>
  <si>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</si>
  <si>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</si>
  <si>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</si>
  <si>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</si>
  <si>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</si>
  <si>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</si>
  <si>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</si>
  <si>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</si>
  <si>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</si>
  <si>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</si>
  <si>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</si>
  <si>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</si>
  <si>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</si>
  <si>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</si>
  <si>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</si>
  <si>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</si>
  <si>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</si>
  <si>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</si>
  <si>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</si>
  <si>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</si>
  <si>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</si>
  <si>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</si>
  <si>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</si>
  <si>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</si>
  <si>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</si>
  <si>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</si>
  <si>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</si>
  <si>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</si>
  <si>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</si>
  <si>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</si>
  <si>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</si>
  <si>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</si>
  <si>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</si>
  <si>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</si>
  <si>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</si>
  <si>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</si>
  <si>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</si>
  <si>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</si>
  <si>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</si>
  <si>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</si>
  <si>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</si>
  <si>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</si>
  <si>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</si>
  <si>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</si>
  <si>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</si>
  <si>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</si>
  <si>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</si>
  <si>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</si>
  <si>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</si>
  <si>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</si>
  <si>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</si>
  <si>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</si>
  <si>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</si>
  <si>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</si>
  <si>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</si>
  <si>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</si>
  <si>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</si>
  <si>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</si>
  <si>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</si>
  <si>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</si>
  <si>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</si>
  <si>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</si>
  <si>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</si>
  <si>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</si>
  <si>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</si>
  <si>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</si>
  <si>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</si>
  <si>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</si>
  <si>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</si>
  <si>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</si>
  <si>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</si>
  <si>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</si>
  <si>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</si>
  <si>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</si>
  <si>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</si>
  <si>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</si>
  <si>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</si>
  <si>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</si>
  <si>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</si>
  <si>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</si>
  <si>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</si>
  <si>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</si>
  <si>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</si>
  <si>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</si>
  <si>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</si>
  <si>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</si>
  <si>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</si>
  <si>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</si>
  <si>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</si>
  <si>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</si>
  <si>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</si>
  <si>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</si>
  <si>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</si>
  <si>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</si>
  <si>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</si>
  <si>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</si>
  <si>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</si>
  <si>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</si>
  <si>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</si>
  <si>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</si>
  <si>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</si>
  <si>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</si>
  <si>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</si>
  <si>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</si>
  <si>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</si>
  <si>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</si>
  <si>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</si>
  <si>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</si>
  <si>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</si>
  <si>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</si>
  <si>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</si>
  <si>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</si>
  <si>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</si>
  <si>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</si>
  <si>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</si>
  <si>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</si>
  <si>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</si>
  <si>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</si>
  <si>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</si>
  <si>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</si>
  <si>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</si>
  <si>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</si>
  <si>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</si>
  <si>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</si>
  <si>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</si>
  <si>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</si>
  <si>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</si>
  <si>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</si>
  <si>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</si>
  <si>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</si>
  <si>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</si>
  <si>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</si>
  <si>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</si>
  <si>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</si>
  <si>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</si>
  <si>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</si>
  <si>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</si>
  <si>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</si>
  <si>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</si>
  <si>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</si>
  <si>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</si>
  <si>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</si>
  <si>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</si>
  <si>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</si>
  <si>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</si>
  <si>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</si>
  <si>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</si>
  <si>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</si>
  <si>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</si>
  <si>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</si>
  <si>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</si>
  <si>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</si>
  <si>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</si>
  <si>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</si>
  <si>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</si>
  <si>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</si>
  <si>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</si>
  <si>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</si>
  <si>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</si>
  <si>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</si>
  <si>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</si>
  <si>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</si>
  <si>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</si>
  <si>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</si>
  <si>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</si>
  <si>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</si>
  <si>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</si>
  <si>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</si>
  <si>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</si>
  <si>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</si>
  <si>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</si>
  <si>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</si>
  <si>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</si>
  <si>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</si>
  <si>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</si>
  <si>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</si>
  <si>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</si>
  <si>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</si>
  <si>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</si>
  <si>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</si>
  <si>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</si>
  <si>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</si>
  <si>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</si>
  <si>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</si>
  <si>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</si>
  <si>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</si>
  <si>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</si>
  <si>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</si>
  <si>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</si>
  <si>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</si>
  <si>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</si>
  <si>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</si>
  <si>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</si>
  <si>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</si>
  <si>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</si>
  <si>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</si>
  <si>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</si>
  <si>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</si>
  <si>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</si>
  <si>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</si>
  <si>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</si>
  <si>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</si>
  <si>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</si>
  <si>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</si>
  <si>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</si>
  <si>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</si>
  <si>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</si>
  <si>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</si>
  <si>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</si>
  <si>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</si>
  <si>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</si>
  <si>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</si>
  <si>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</si>
  <si>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</si>
  <si>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</si>
  <si>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</si>
  <si>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</si>
  <si>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</si>
  <si>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</si>
  <si>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</si>
  <si>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</si>
  <si>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</si>
  <si>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</si>
  <si>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</si>
  <si>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</si>
  <si>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</si>
  <si>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</si>
  <si>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</si>
  <si>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</si>
  <si>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</si>
  <si>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</si>
  <si>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</si>
  <si>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</si>
  <si>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</si>
  <si>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</si>
  <si>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</si>
  <si>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</si>
  <si>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</si>
  <si>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</si>
  <si>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</si>
  <si>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</si>
  <si>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</si>
  <si>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</si>
  <si>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</si>
  <si>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</si>
  <si>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</si>
  <si>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</si>
  <si>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</si>
  <si>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</si>
  <si>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</si>
  <si>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</si>
  <si>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</si>
  <si>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</si>
  <si>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</si>
  <si>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</si>
  <si>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</si>
  <si>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</si>
  <si>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</si>
  <si>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</si>
  <si>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</si>
  <si>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</si>
  <si>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</si>
  <si>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</si>
  <si>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</si>
  <si>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</si>
  <si>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</si>
  <si>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</si>
  <si>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</si>
  <si>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</si>
  <si>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</si>
  <si>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</si>
  <si>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</si>
  <si>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</si>
  <si>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</si>
  <si>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</si>
  <si>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</si>
  <si>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</si>
  <si>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</si>
  <si>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</si>
  <si>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</si>
  <si>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</si>
  <si>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</si>
  <si>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</si>
  <si>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</si>
  <si>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</si>
  <si>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</si>
  <si>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</si>
  <si>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</si>
  <si>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</si>
  <si>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</si>
  <si>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</si>
  <si>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</si>
  <si>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</si>
  <si>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</si>
  <si>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</si>
  <si>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</si>
  <si>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</si>
  <si>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</si>
  <si>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</si>
  <si>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</si>
  <si>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</si>
  <si>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</si>
  <si>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</si>
  <si>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</si>
  <si>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</si>
  <si>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</si>
  <si>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</si>
  <si>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</si>
  <si>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</si>
  <si>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</si>
  <si>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</si>
  <si>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</si>
  <si>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</si>
  <si>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</si>
  <si>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</si>
  <si>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</si>
  <si>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</si>
  <si>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</si>
  <si>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</si>
  <si>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</si>
  <si>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</si>
  <si>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</si>
  <si>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</si>
  <si>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</si>
  <si>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</si>
  <si>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</si>
  <si>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</si>
  <si>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</si>
  <si>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</si>
  <si>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</si>
  <si>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</si>
  <si>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</si>
  <si>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</si>
  <si>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</si>
  <si>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</si>
  <si>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</si>
  <si>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</si>
  <si>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</si>
  <si>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</si>
  <si>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</si>
  <si>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</si>
  <si>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</si>
  <si>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</si>
  <si>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</si>
  <si>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</si>
  <si>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</si>
  <si>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</si>
  <si>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</si>
  <si>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</si>
  <si>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</si>
  <si>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</si>
  <si>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</si>
  <si>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</si>
  <si>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</si>
  <si>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</si>
  <si>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</si>
  <si>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</si>
  <si>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</si>
  <si>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</si>
  <si>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</si>
  <si>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</si>
  <si>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</si>
  <si>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</si>
  <si>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</si>
  <si>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</si>
  <si>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</si>
  <si>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</si>
  <si>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</si>
  <si>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</si>
  <si>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</si>
  <si>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</si>
  <si>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</si>
  <si>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</si>
  <si>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</si>
  <si>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</si>
  <si>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</si>
  <si>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</si>
  <si>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</si>
  <si>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</si>
  <si>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</si>
  <si>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</si>
  <si>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</si>
  <si>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</si>
  <si>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</si>
  <si>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</si>
  <si>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</si>
  <si>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</si>
  <si>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</si>
  <si>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</si>
  <si>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</si>
  <si>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</si>
  <si>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</si>
  <si>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</si>
  <si>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</si>
  <si>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</si>
  <si>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</si>
  <si>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</si>
  <si>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</si>
  <si>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</si>
  <si>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</si>
  <si>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</si>
  <si>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</si>
  <si>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</si>
  <si>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</si>
  <si>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</si>
  <si>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</si>
  <si>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</si>
  <si>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</si>
  <si>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</si>
  <si>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</si>
  <si>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</si>
  <si>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</si>
  <si>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</si>
  <si>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</si>
  <si>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</si>
  <si>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</si>
  <si>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</si>
  <si>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</si>
  <si>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</si>
  <si>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</si>
  <si>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</si>
  <si>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</si>
  <si>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</si>
  <si>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</si>
  <si>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</si>
  <si>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</si>
  <si>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</si>
  <si>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</si>
  <si>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</si>
  <si>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</si>
  <si>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</si>
  <si>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</si>
  <si>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</si>
  <si>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</si>
  <si>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</si>
  <si>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</si>
  <si>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</si>
  <si>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</si>
  <si>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</si>
  <si>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</si>
  <si>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</si>
  <si>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</si>
  <si>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</si>
  <si>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</si>
  <si>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</si>
  <si>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</si>
  <si>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</si>
  <si>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</si>
  <si>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</si>
  <si>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</si>
  <si>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</si>
  <si>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</si>
  <si>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</si>
  <si>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</si>
  <si>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</si>
  <si>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</si>
  <si>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</si>
  <si>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</si>
  <si>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</si>
  <si>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</si>
  <si>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</si>
  <si>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</si>
  <si>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</si>
  <si>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</si>
  <si>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</si>
  <si>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</si>
  <si>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</si>
  <si>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</si>
  <si>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</si>
  <si>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</si>
  <si>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</si>
  <si>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</si>
  <si>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</si>
  <si>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</si>
  <si>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</si>
  <si>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</si>
  <si>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</si>
  <si>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</si>
  <si>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</si>
  <si>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</si>
  <si>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</si>
  <si>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</si>
  <si>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</si>
  <si>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</si>
  <si>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</si>
  <si>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</si>
  <si>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</si>
  <si>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</si>
  <si>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</si>
  <si>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</si>
  <si>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</si>
  <si>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</si>
  <si>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</si>
  <si>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</si>
  <si>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</si>
  <si>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</si>
  <si>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</si>
  <si>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</si>
  <si>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</si>
  <si>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</si>
  <si>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</si>
  <si>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</si>
  <si>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</si>
  <si>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</si>
  <si>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</si>
  <si>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</si>
  <si>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</si>
  <si>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</si>
  <si>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</si>
  <si>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</si>
  <si>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</si>
  <si>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</si>
  <si>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</si>
  <si>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</si>
  <si>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</si>
  <si>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</si>
  <si>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</si>
  <si>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</si>
  <si>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</si>
  <si>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</si>
  <si>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</si>
  <si>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</si>
  <si>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</si>
  <si>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</si>
  <si>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</si>
  <si>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</si>
  <si>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</si>
  <si>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</si>
  <si>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</si>
  <si>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</si>
  <si>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</si>
  <si>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</si>
  <si>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</si>
  <si>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</si>
  <si>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</si>
  <si>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</si>
  <si>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</si>
  <si>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</si>
  <si>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</si>
  <si>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</si>
  <si>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</si>
  <si>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</si>
  <si>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</si>
  <si>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</si>
  <si>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</si>
  <si>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</si>
  <si>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</si>
  <si>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</si>
  <si>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</si>
  <si>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</si>
  <si>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</si>
  <si>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</si>
  <si>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</si>
  <si>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</si>
  <si>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</si>
  <si>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</si>
  <si>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</si>
  <si>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</si>
  <si>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</si>
  <si>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</si>
  <si>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</si>
  <si>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</si>
  <si>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</si>
  <si>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</si>
  <si>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</si>
  <si>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</si>
  <si>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</si>
  <si>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</si>
  <si>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</si>
  <si>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</si>
  <si>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</si>
  <si>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</si>
  <si>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</si>
  <si>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</si>
  <si>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</si>
  <si>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</si>
  <si>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</si>
  <si>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</si>
  <si>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</si>
  <si>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</si>
  <si>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</si>
  <si>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</si>
  <si>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</si>
  <si>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</si>
  <si>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</si>
  <si>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</si>
  <si>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</si>
  <si>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</si>
  <si>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</si>
  <si>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</si>
  <si>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</si>
  <si>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</si>
  <si>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</si>
  <si>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</si>
  <si>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</si>
  <si>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</si>
  <si>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</si>
  <si>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</si>
  <si>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</si>
  <si>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</si>
  <si>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</si>
  <si>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</si>
  <si>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</si>
  <si>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</si>
  <si>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</si>
  <si>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</si>
  <si>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</si>
  <si>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</si>
  <si>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</si>
  <si>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</si>
  <si>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</si>
  <si>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</si>
  <si>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</si>
  <si>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</si>
  <si>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</si>
  <si>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</si>
  <si>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</si>
  <si>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</si>
  <si>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</si>
  <si>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</si>
  <si>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</si>
  <si>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</si>
  <si>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</si>
  <si>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</si>
  <si>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</si>
  <si>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</si>
  <si>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</si>
  <si>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</si>
  <si>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</si>
  <si>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</si>
  <si>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</si>
  <si>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</si>
  <si>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</si>
  <si>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</si>
  <si>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</si>
  <si>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</si>
  <si>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</si>
  <si>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</si>
  <si>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</si>
  <si>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</si>
  <si>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</si>
  <si>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</si>
  <si>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</si>
  <si>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</si>
  <si>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</si>
  <si>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</si>
  <si>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</si>
  <si>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</si>
  <si>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</si>
  <si>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</si>
  <si>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</si>
  <si>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</si>
  <si>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</si>
  <si>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</si>
  <si>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</si>
  <si>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</si>
  <si>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</si>
  <si>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</si>
  <si>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</si>
  <si>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</si>
  <si>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</si>
  <si>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</si>
  <si>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</si>
  <si>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</si>
  <si>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</si>
  <si>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</si>
  <si>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</si>
  <si>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</si>
  <si>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</si>
  <si>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</si>
  <si>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</si>
  <si>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</si>
  <si>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</si>
  <si>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</si>
  <si>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</si>
  <si>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</si>
  <si>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</si>
  <si>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</si>
  <si>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</si>
  <si>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</si>
  <si>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</si>
  <si>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</si>
  <si>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</si>
  <si>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</si>
  <si>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</si>
  <si>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</si>
  <si>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</si>
  <si>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</si>
  <si>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</si>
  <si>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</si>
  <si>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</si>
  <si>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</si>
  <si>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</si>
  <si>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</si>
  <si>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</si>
  <si>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</si>
  <si>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</si>
  <si>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</si>
  <si>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</si>
  <si>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</si>
  <si>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</si>
  <si>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</si>
  <si>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</si>
  <si>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</si>
  <si>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</si>
  <si>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</si>
  <si>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</si>
  <si>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</si>
  <si>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</si>
  <si>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</si>
  <si>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</si>
  <si>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</si>
  <si>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</si>
  <si>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</si>
  <si>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</si>
  <si>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</si>
  <si>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</si>
  <si>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</si>
  <si>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</si>
  <si>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</si>
  <si>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</si>
  <si>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</si>
  <si>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</si>
  <si>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</si>
  <si>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</si>
  <si>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</si>
  <si>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</si>
  <si>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</si>
  <si>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</si>
  <si>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</si>
  <si>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</si>
  <si>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</si>
  <si>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</si>
  <si>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</si>
  <si>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</si>
  <si>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</si>
  <si>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</si>
  <si>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</si>
  <si>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</si>
  <si>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</si>
  <si>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</si>
  <si>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</si>
  <si>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</si>
  <si>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</si>
  <si>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</si>
  <si>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</si>
  <si>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</si>
  <si>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</si>
  <si>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</si>
  <si>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</si>
  <si>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</si>
  <si>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</si>
  <si>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</si>
  <si>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</si>
  <si>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</si>
  <si>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</si>
  <si>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</si>
  <si>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</si>
  <si>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</si>
  <si>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</si>
  <si>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</si>
  <si>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</si>
  <si>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</si>
  <si>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</si>
  <si>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</si>
  <si>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</si>
  <si>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</si>
  <si>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</si>
  <si>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</si>
  <si>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</si>
  <si>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</si>
  <si>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</si>
  <si>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</si>
  <si>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</si>
  <si>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</si>
  <si>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</si>
  <si>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</si>
  <si>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</si>
  <si>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</si>
  <si>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</si>
  <si>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</si>
  <si>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</si>
  <si>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</si>
  <si>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</si>
  <si>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</si>
  <si>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</si>
  <si>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</si>
  <si>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</si>
  <si>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</si>
  <si>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</si>
  <si>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</si>
  <si>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</si>
  <si>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</si>
  <si>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</si>
  <si>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</si>
  <si>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</si>
  <si>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</si>
  <si>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</si>
  <si>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</si>
  <si>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</si>
  <si>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</si>
  <si>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</si>
  <si>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</si>
  <si>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</si>
  <si>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</si>
  <si>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</si>
  <si>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</si>
  <si>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</si>
  <si>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</si>
  <si>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</si>
  <si>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</si>
  <si>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</si>
  <si>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</si>
  <si>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</si>
  <si>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</si>
  <si>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</si>
  <si>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</si>
  <si>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</si>
  <si>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</si>
  <si>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</si>
  <si>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</si>
  <si>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</si>
  <si>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</si>
  <si>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</si>
  <si>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</si>
  <si>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</si>
  <si>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</si>
  <si>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</si>
  <si>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</si>
  <si>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</si>
  <si>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</si>
  <si>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</si>
  <si>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</si>
  <si>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</si>
  <si>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</si>
  <si>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</si>
  <si>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</si>
  <si>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</si>
  <si>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</si>
  <si>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</si>
  <si>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</si>
  <si>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</si>
  <si>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</si>
  <si>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</si>
  <si>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</si>
  <si>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</si>
  <si>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</si>
  <si>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</si>
  <si>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</si>
  <si>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</si>
  <si>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</si>
  <si>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</si>
  <si>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</si>
  <si>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</si>
  <si>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</si>
  <si>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</si>
  <si>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</si>
  <si>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</si>
  <si>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</si>
  <si>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</si>
  <si>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</si>
  <si>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</si>
  <si>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</si>
  <si>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</si>
  <si>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</si>
  <si>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</si>
  <si>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</si>
  <si>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</si>
  <si>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</si>
  <si>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</si>
  <si>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</si>
  <si>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</si>
  <si>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</si>
  <si>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</si>
  <si>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</si>
  <si>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</si>
  <si>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</si>
  <si>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</si>
  <si>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</si>
  <si>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</si>
  <si>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</si>
  <si>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</si>
  <si>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</si>
  <si>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</si>
  <si>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</si>
  <si>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</si>
  <si>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</si>
  <si>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</si>
  <si>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</si>
  <si>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</si>
  <si>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</si>
  <si>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</si>
  <si>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</si>
  <si>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</si>
  <si>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</si>
  <si>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</si>
  <si>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</si>
  <si>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</si>
  <si>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</si>
  <si>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</si>
  <si>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</si>
  <si>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</si>
  <si>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</si>
  <si>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</si>
  <si>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</si>
  <si>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</si>
  <si>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</si>
  <si>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</si>
  <si>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</si>
  <si>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</si>
  <si>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</si>
  <si>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</si>
  <si>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</si>
  <si>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</si>
  <si>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</si>
  <si>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</si>
  <si>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</si>
  <si>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</si>
  <si>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</si>
  <si>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</si>
  <si>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</si>
  <si>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</si>
  <si>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</si>
  <si>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</si>
  <si>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</si>
  <si>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</si>
  <si>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</si>
  <si>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</si>
  <si>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</si>
  <si>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</si>
  <si>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</si>
  <si>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</si>
  <si>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</si>
  <si>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</si>
  <si>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</si>
  <si>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</si>
  <si>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</si>
  <si>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</si>
  <si>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</si>
  <si>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</si>
  <si>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</si>
  <si>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</si>
  <si>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</si>
  <si>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</si>
  <si>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</si>
  <si>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</si>
  <si>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</si>
  <si>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</si>
  <si>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</si>
  <si>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</si>
  <si>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</si>
  <si>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</si>
  <si>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</si>
  <si>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</si>
  <si>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</si>
  <si>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</si>
  <si>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</si>
  <si>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</si>
  <si>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</si>
  <si>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</si>
  <si>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</si>
  <si>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</si>
  <si>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</si>
  <si>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</si>
  <si>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</si>
  <si>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</si>
  <si>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</si>
  <si>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</si>
  <si>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</si>
  <si>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</si>
  <si>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</si>
  <si>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</si>
  <si>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</si>
  <si>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</si>
  <si>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</si>
  <si>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</si>
  <si>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</si>
  <si>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</si>
  <si>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</si>
  <si>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</si>
  <si>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</si>
  <si>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</si>
  <si>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</si>
  <si>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</si>
  <si>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</si>
  <si>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</si>
  <si>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</si>
  <si>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</si>
  <si>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</si>
  <si>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</si>
  <si>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</si>
  <si>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</si>
  <si>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</si>
  <si>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</si>
  <si>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</si>
  <si>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</si>
  <si>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</si>
  <si>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</si>
  <si>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</si>
  <si>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</si>
  <si>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</si>
  <si>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</si>
  <si>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</si>
  <si>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</si>
  <si>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</si>
  <si>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</si>
  <si>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</si>
  <si>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</si>
  <si>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</si>
  <si>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</si>
  <si>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</si>
  <si>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</si>
  <si>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</si>
  <si>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</si>
  <si>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</si>
  <si>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</si>
  <si>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</si>
  <si>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</si>
  <si>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</si>
  <si>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</si>
  <si>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</si>
  <si>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</si>
  <si>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</si>
  <si>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</si>
  <si>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</si>
  <si>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</si>
  <si>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</si>
  <si>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</si>
  <si>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</si>
  <si>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</si>
  <si>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</si>
  <si>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</si>
  <si>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</si>
  <si>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</si>
  <si>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</si>
  <si>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</si>
  <si>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</si>
  <si>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</si>
  <si>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</si>
  <si>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</si>
  <si>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</si>
  <si>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</si>
  <si>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</si>
  <si>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</si>
  <si>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</si>
  <si>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</si>
  <si>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</si>
  <si>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</si>
  <si>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</si>
  <si>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</si>
  <si>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</si>
  <si>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</si>
  <si>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</si>
  <si>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</si>
  <si>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</si>
  <si>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</si>
  <si>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</si>
  <si>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</si>
  <si>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</si>
  <si>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</si>
  <si>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</si>
  <si>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</si>
  <si>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</si>
  <si>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</si>
  <si>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</si>
  <si>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</si>
  <si>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</si>
  <si>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</si>
  <si>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</si>
  <si>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</si>
  <si>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</si>
  <si>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</si>
  <si>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</si>
  <si>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</si>
  <si>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</si>
  <si>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</si>
  <si>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</si>
  <si>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</si>
  <si>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</si>
  <si>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</si>
  <si>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</si>
  <si>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</si>
  <si>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</si>
  <si>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</si>
  <si>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</si>
  <si>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</si>
  <si>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</si>
  <si>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</si>
  <si>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</si>
  <si>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</si>
  <si>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</si>
  <si>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</si>
  <si>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</si>
  <si>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</si>
  <si>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</si>
  <si>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</si>
  <si>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</si>
  <si>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</si>
  <si>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</si>
  <si>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</si>
  <si>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</si>
  <si>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</si>
  <si>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</si>
  <si>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</si>
  <si>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</si>
  <si>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</si>
  <si>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</si>
  <si>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</si>
  <si>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</si>
  <si>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</si>
  <si>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</si>
  <si>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</si>
  <si>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</si>
  <si>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</si>
  <si>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</si>
  <si>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</si>
  <si>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</si>
  <si>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</si>
  <si>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</si>
  <si>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</si>
  <si>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</si>
  <si>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</si>
  <si>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</si>
  <si>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</si>
  <si>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</si>
  <si>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</si>
  <si>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</si>
  <si>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</si>
  <si>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</si>
  <si>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</si>
  <si>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</si>
  <si>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</si>
  <si>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</si>
  <si>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</si>
  <si>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</si>
  <si>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</si>
  <si>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</si>
  <si>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</si>
  <si>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</si>
  <si>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</si>
  <si>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</si>
  <si>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</si>
  <si>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</si>
  <si>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</si>
  <si>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</si>
  <si>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</si>
  <si>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</si>
  <si>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</si>
  <si>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</si>
  <si>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</si>
  <si>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</si>
  <si>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</si>
  <si>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</si>
  <si>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</si>
  <si>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</si>
  <si>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</si>
  <si>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</si>
  <si>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</si>
  <si>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</si>
  <si>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</si>
  <si>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</si>
  <si>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</si>
  <si>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</si>
  <si>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</si>
  <si>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</si>
  <si>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</si>
  <si>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</si>
  <si>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</si>
  <si>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</si>
  <si>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</si>
  <si>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</si>
  <si>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</si>
  <si>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</si>
  <si>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</si>
  <si>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</si>
  <si>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</si>
  <si>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</si>
  <si>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</si>
  <si>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</si>
  <si>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</si>
  <si>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</si>
  <si>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</si>
  <si>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</si>
  <si>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</si>
  <si>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</si>
  <si>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</si>
  <si>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</si>
  <si>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</si>
  <si>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</si>
  <si>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</si>
  <si>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</si>
  <si>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</si>
  <si>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</si>
  <si>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</si>
  <si>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</si>
  <si>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</si>
  <si>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</si>
  <si>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</si>
  <si>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</si>
  <si>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</si>
  <si>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</si>
  <si>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</si>
  <si>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</si>
  <si>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</si>
  <si>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</si>
  <si>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</si>
  <si>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</si>
  <si>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</si>
  <si>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</si>
  <si>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</si>
  <si>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</si>
  <si>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</si>
  <si>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</si>
  <si>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</si>
  <si>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</si>
  <si>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</si>
  <si>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</si>
  <si>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</si>
  <si>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</si>
  <si>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</si>
  <si>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</si>
  <si>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</si>
  <si>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</si>
  <si>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</si>
  <si>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</si>
  <si>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</si>
  <si>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</si>
  <si>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</si>
  <si>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</si>
  <si>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</si>
  <si>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</si>
  <si>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</si>
  <si>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</si>
  <si>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</si>
  <si>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</si>
  <si>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</si>
  <si>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</si>
  <si>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</si>
  <si>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</si>
  <si>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</si>
  <si>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</si>
  <si>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</si>
  <si>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</si>
  <si>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</si>
  <si>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</si>
  <si>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</si>
  <si>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</si>
  <si>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</si>
  <si>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</si>
  <si>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</si>
  <si>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</si>
  <si>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</si>
  <si>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</si>
  <si>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</si>
  <si>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</si>
  <si>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</si>
  <si>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</si>
  <si>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</si>
  <si>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</si>
  <si>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</si>
  <si>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</si>
  <si>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</si>
  <si>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</si>
  <si>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</si>
  <si>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</si>
  <si>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</si>
  <si>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</si>
  <si>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</si>
  <si>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</si>
  <si>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</si>
  <si>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</si>
  <si>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</si>
  <si>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</si>
  <si>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</si>
  <si>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</si>
  <si>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</si>
  <si>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</si>
  <si>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</si>
  <si>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</si>
  <si>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</si>
  <si>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</si>
  <si>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</si>
  <si>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</si>
  <si>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</si>
  <si>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</si>
  <si>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</si>
  <si>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</si>
  <si>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</si>
  <si>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</si>
  <si>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</si>
  <si>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</si>
  <si>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</si>
  <si>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</si>
  <si>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</si>
  <si>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</si>
  <si>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</si>
  <si>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</si>
  <si>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</si>
  <si>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</si>
  <si>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</si>
  <si>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</si>
  <si>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</si>
  <si>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</si>
  <si>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</si>
  <si>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</si>
  <si>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</si>
  <si>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</si>
  <si>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</si>
  <si>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</si>
  <si>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</si>
  <si>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</si>
  <si>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</si>
  <si>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</si>
  <si>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</si>
  <si>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</si>
  <si>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</si>
  <si>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</si>
  <si>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</si>
  <si>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</si>
  <si>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</si>
  <si>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</si>
  <si>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</si>
  <si>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</si>
  <si>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</si>
  <si>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</si>
  <si>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</si>
  <si>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</si>
  <si>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</si>
  <si>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</si>
  <si>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</si>
  <si>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</si>
  <si>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</si>
  <si>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</si>
  <si>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</si>
  <si>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</si>
  <si>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</si>
  <si>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</si>
  <si>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</si>
  <si>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</si>
  <si>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</si>
  <si>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</si>
  <si>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</si>
  <si>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</si>
  <si>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</si>
  <si>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</si>
  <si>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</si>
  <si>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</si>
  <si>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</si>
  <si>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</si>
  <si>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</si>
  <si>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</si>
  <si>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</si>
  <si>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</si>
  <si>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</si>
  <si>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</si>
  <si>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</si>
  <si>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</si>
  <si>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</si>
  <si>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</si>
  <si>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</si>
  <si>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</si>
  <si>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</si>
  <si>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</si>
  <si>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</si>
  <si>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</si>
  <si>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</si>
  <si>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</si>
  <si>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</si>
  <si>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</si>
  <si>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</si>
  <si>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</si>
  <si>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</si>
  <si>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</si>
  <si>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</si>
  <si>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</si>
  <si>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</si>
  <si>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</si>
  <si>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</si>
  <si>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</si>
  <si>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</si>
  <si>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</si>
  <si>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</si>
  <si>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</si>
  <si>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</si>
  <si>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</si>
  <si>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</si>
  <si>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</si>
  <si>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</si>
  <si>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</si>
  <si>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</si>
  <si>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</si>
  <si>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</si>
  <si>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</si>
  <si>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</si>
  <si>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</si>
  <si>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</si>
  <si>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</si>
  <si>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</si>
  <si>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</si>
  <si>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</si>
  <si>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</si>
  <si>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</si>
  <si>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</si>
  <si>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</si>
  <si>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</si>
  <si>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</si>
  <si>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</si>
  <si>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</si>
  <si>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</si>
  <si>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</si>
  <si>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</si>
  <si>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</si>
  <si>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</si>
  <si>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</si>
  <si>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</si>
  <si>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</si>
  <si>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</si>
  <si>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</si>
  <si>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</si>
  <si>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</si>
  <si>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</si>
  <si>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</si>
  <si>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</si>
  <si>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</si>
  <si>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</si>
  <si>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</si>
  <si>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</si>
  <si>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</si>
  <si>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</si>
  <si>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</si>
  <si>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</si>
  <si>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</si>
  <si>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</si>
  <si>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</si>
  <si>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</si>
  <si>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</si>
  <si>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</si>
  <si>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</si>
  <si>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</si>
  <si>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</si>
  <si>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</si>
  <si>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</si>
  <si>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</si>
  <si>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</si>
  <si>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</si>
  <si>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</si>
  <si>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</si>
  <si>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</si>
  <si>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</si>
  <si>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</si>
  <si>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</si>
  <si>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</si>
  <si>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</si>
  <si>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</si>
  <si>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</si>
  <si>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</si>
  <si>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</si>
  <si>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</si>
  <si>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</si>
  <si>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</si>
  <si>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</si>
  <si>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</si>
  <si>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</si>
  <si>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</si>
  <si>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</si>
  <si>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</si>
  <si>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</si>
  <si>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</si>
  <si>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</si>
  <si>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</si>
  <si>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</si>
  <si>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</si>
  <si>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</si>
  <si>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</si>
  <si>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</si>
  <si>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</si>
  <si>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</si>
  <si>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</si>
  <si>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</si>
  <si>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</si>
  <si>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</si>
  <si>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</si>
  <si>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</si>
  <si>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</si>
  <si>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</si>
  <si>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</si>
  <si>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</si>
  <si>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</si>
  <si>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</si>
  <si>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</si>
  <si>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</si>
  <si>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</si>
  <si>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</si>
  <si>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</si>
  <si>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</si>
  <si>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</si>
  <si>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</si>
  <si>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</si>
  <si>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</si>
  <si>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</si>
  <si>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</si>
  <si>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</si>
  <si>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</si>
  <si>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</si>
  <si>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</si>
  <si>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</si>
  <si>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</si>
  <si>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</si>
  <si>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</si>
  <si>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</si>
  <si>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</si>
  <si>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</si>
  <si>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</si>
  <si>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</si>
  <si>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</si>
  <si>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</si>
  <si>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</si>
  <si>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</si>
  <si>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</si>
  <si>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</si>
  <si>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</si>
  <si>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</si>
  <si>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</si>
  <si>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</si>
  <si>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</si>
  <si>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</si>
  <si>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</si>
  <si>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</si>
  <si>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</si>
  <si>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</si>
  <si>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</si>
  <si>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</si>
  <si>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</si>
  <si>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</si>
  <si>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</si>
  <si>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</si>
  <si>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</si>
  <si>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</si>
  <si>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</si>
  <si>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</si>
  <si>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</si>
  <si>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</si>
  <si>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</si>
  <si>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</si>
  <si>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</si>
  <si>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</si>
  <si>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</si>
  <si>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</si>
  <si>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</si>
  <si>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</si>
  <si>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</si>
  <si>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</si>
  <si>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</si>
  <si>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</si>
  <si>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</si>
  <si>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</si>
  <si>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</si>
  <si>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</si>
  <si>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</si>
  <si>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</si>
  <si>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</si>
  <si>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</si>
  <si>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</si>
  <si>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</si>
  <si>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</si>
  <si>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</si>
  <si>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</si>
  <si>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</si>
  <si>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</si>
  <si>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</si>
  <si>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</si>
  <si>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</si>
  <si>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</si>
  <si>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</si>
  <si>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</si>
  <si>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</si>
  <si>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</si>
  <si>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</si>
  <si>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</si>
  <si>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</si>
  <si>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</si>
  <si>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</si>
  <si>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</si>
  <si>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</si>
  <si>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</si>
  <si>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</si>
  <si>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</si>
  <si>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</si>
  <si>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</si>
  <si>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</si>
  <si>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</si>
  <si>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</si>
  <si>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</si>
  <si>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</si>
  <si>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</si>
  <si>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</si>
  <si>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</si>
  <si>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</si>
  <si>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</si>
  <si>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</si>
  <si>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</si>
  <si>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</si>
  <si>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</si>
  <si>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</si>
  <si>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</si>
  <si>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</si>
  <si>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</si>
  <si>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</si>
  <si>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</si>
  <si>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</si>
  <si>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</si>
  <si>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</si>
  <si>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</si>
  <si>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</si>
  <si>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</si>
  <si>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</si>
  <si>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</si>
  <si>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</si>
  <si>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</si>
  <si>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</si>
  <si>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</si>
  <si>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</si>
  <si>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</si>
  <si>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</si>
  <si>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</si>
  <si>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</si>
  <si>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</si>
  <si>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</si>
  <si>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</si>
  <si>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</si>
  <si>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</si>
  <si>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</si>
  <si>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</si>
  <si>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</si>
  <si>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</si>
  <si>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</si>
  <si>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</si>
  <si>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</si>
  <si>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</si>
  <si>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</si>
  <si>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</si>
  <si>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</si>
  <si>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</si>
  <si>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</si>
  <si>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</si>
  <si>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</si>
  <si>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</si>
  <si>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</si>
  <si>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</si>
  <si>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</si>
  <si>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</si>
  <si>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</si>
  <si>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</si>
  <si>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</si>
  <si>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</si>
  <si>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</si>
  <si>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</si>
  <si>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</si>
  <si>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</si>
  <si>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</si>
  <si>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</si>
  <si>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</si>
  <si>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</si>
  <si>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</si>
  <si>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</si>
  <si>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</si>
  <si>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</si>
  <si>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</si>
  <si>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</si>
  <si>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</si>
  <si>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</si>
  <si>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</si>
  <si>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</si>
  <si>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</si>
  <si>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</si>
  <si>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</si>
  <si>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</si>
  <si>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</si>
  <si>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</si>
  <si>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</si>
  <si>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</si>
  <si>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</si>
  <si>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</si>
  <si>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</si>
  <si>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</si>
  <si>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</si>
  <si>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</si>
  <si>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</si>
  <si>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</si>
  <si>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</si>
  <si>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</si>
  <si>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</si>
  <si>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</si>
  <si>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</si>
  <si>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</si>
  <si>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</si>
  <si>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</si>
  <si>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</si>
  <si>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</si>
  <si>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</si>
  <si>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</si>
  <si>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</si>
  <si>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</si>
  <si>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</si>
  <si>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</si>
  <si>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</si>
  <si>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</si>
  <si>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</si>
  <si>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</si>
  <si>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</si>
  <si>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</si>
  <si>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</si>
  <si>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</si>
  <si>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</si>
  <si>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</si>
  <si>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</si>
  <si>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</si>
  <si>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</si>
  <si>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</si>
  <si>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</si>
  <si>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</si>
  <si>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</si>
  <si>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</si>
  <si>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</si>
  <si>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</si>
  <si>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</si>
  <si>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</si>
  <si>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</si>
  <si>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</si>
  <si>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</si>
  <si>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</si>
  <si>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</si>
  <si>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</si>
  <si>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</si>
  <si>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</si>
  <si>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</si>
  <si>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</si>
  <si>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</si>
  <si>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</si>
  <si>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</si>
  <si>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</si>
  <si>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</si>
  <si>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</si>
  <si>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</si>
  <si>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</si>
  <si>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</si>
  <si>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</si>
  <si>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</si>
  <si>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</si>
  <si>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</si>
  <si>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</si>
  <si>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</si>
  <si>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</si>
  <si>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</si>
  <si>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</si>
  <si>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</si>
  <si>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</si>
  <si>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</si>
  <si>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</si>
  <si>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</si>
  <si>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</si>
  <si>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</si>
  <si>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</si>
  <si>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</si>
  <si>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</si>
  <si>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</si>
  <si>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</si>
  <si>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</si>
  <si>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</si>
  <si>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</si>
  <si>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</si>
  <si>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</si>
  <si>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</si>
  <si>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</si>
  <si>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</si>
  <si>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</si>
  <si>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</si>
  <si>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</si>
  <si>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</si>
  <si>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</si>
  <si>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</si>
  <si>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</si>
  <si>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</si>
  <si>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</si>
  <si>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</si>
  <si>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</si>
  <si>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</si>
  <si>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</si>
  <si>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</si>
  <si>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</si>
  <si>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</si>
  <si>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</si>
  <si>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</si>
  <si>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</si>
  <si>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</si>
  <si>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</si>
  <si>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</si>
  <si>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</si>
  <si>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</si>
  <si>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</si>
  <si>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</si>
  <si>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</si>
  <si>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</si>
  <si>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</si>
  <si>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</si>
  <si>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</si>
  <si>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</si>
  <si>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</si>
  <si>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</si>
  <si>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</si>
  <si>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</si>
  <si>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</si>
  <si>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</si>
  <si>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</si>
  <si>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</si>
  <si>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</si>
  <si>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</si>
  <si>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</si>
  <si>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</si>
  <si>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</si>
  <si>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</si>
  <si>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</si>
  <si>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</si>
  <si>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</si>
  <si>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</si>
  <si>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</si>
  <si>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</si>
  <si>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</si>
  <si>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</si>
  <si>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</si>
  <si>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</si>
  <si>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</si>
  <si>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</si>
  <si>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</si>
  <si>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</si>
  <si>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</si>
  <si>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</si>
  <si>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</si>
  <si>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</si>
  <si>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</si>
  <si>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</si>
  <si>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</si>
  <si>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</si>
  <si>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</si>
  <si>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</si>
  <si>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</si>
  <si>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</si>
  <si>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</si>
  <si>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</si>
  <si>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</si>
  <si>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</si>
  <si>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</si>
  <si>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</si>
  <si>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</si>
  <si>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</si>
  <si>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</si>
  <si>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</si>
  <si>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</si>
  <si>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</si>
  <si>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</si>
  <si>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</si>
  <si>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</si>
  <si>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</si>
  <si>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</si>
  <si>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</si>
  <si>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</si>
  <si>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</si>
  <si>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</si>
  <si>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</si>
  <si>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</si>
  <si>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</si>
  <si>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</si>
  <si>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</si>
  <si>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</si>
  <si>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</si>
  <si>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</si>
  <si>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</si>
  <si>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</si>
  <si>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</si>
  <si>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</si>
  <si>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</si>
  <si>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</si>
  <si>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</si>
  <si>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</si>
  <si>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</si>
  <si>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</si>
  <si>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</si>
  <si>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</si>
  <si>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</si>
  <si>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</si>
  <si>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</si>
  <si>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</si>
  <si>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</si>
  <si>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</si>
  <si>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</si>
  <si>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</si>
  <si>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</si>
  <si>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</si>
  <si>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</si>
  <si>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</si>
  <si>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</si>
  <si>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</si>
  <si>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</si>
  <si>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</si>
  <si>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</si>
  <si>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</si>
  <si>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</si>
  <si>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</si>
  <si>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</si>
  <si>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</si>
  <si>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</si>
  <si>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</si>
  <si>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</si>
  <si>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</si>
  <si>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</si>
  <si>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</si>
  <si>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</si>
  <si>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</si>
  <si>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</si>
  <si>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</si>
  <si>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</si>
  <si>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</si>
  <si>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</si>
  <si>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</si>
  <si>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</si>
  <si>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</si>
  <si>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</si>
  <si>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</si>
  <si>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</si>
  <si>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</si>
  <si>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</si>
  <si>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</si>
  <si>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</si>
  <si>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</si>
  <si>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</si>
  <si>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</si>
  <si>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</si>
  <si>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</si>
  <si>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</si>
  <si>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</si>
  <si>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</si>
  <si>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</si>
  <si>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</si>
  <si>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</si>
  <si>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</si>
  <si>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</si>
  <si>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</si>
  <si>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</si>
  <si>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</si>
  <si>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</si>
  <si>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</si>
  <si>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</si>
  <si>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</si>
  <si>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</si>
  <si>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</si>
  <si>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</si>
  <si>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</si>
  <si>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</si>
  <si>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</si>
  <si>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</si>
  <si>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</si>
  <si>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</si>
  <si>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</si>
  <si>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</si>
  <si>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</si>
  <si>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</si>
  <si>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</si>
  <si>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</si>
  <si>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</si>
  <si>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</si>
  <si>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</si>
  <si>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</si>
  <si>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</si>
  <si>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</si>
  <si>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</si>
  <si>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</si>
  <si>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</si>
  <si>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</si>
  <si>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</si>
  <si>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</si>
  <si>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</si>
  <si>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</si>
  <si>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</si>
  <si>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</si>
  <si>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</si>
  <si>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</si>
  <si>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</si>
  <si>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</si>
  <si>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</si>
  <si>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</si>
  <si>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</si>
  <si>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</si>
  <si>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</si>
  <si>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</si>
  <si>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</si>
  <si>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</si>
  <si>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</si>
  <si>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</si>
  <si>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</si>
  <si>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</si>
  <si>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</si>
  <si>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</si>
  <si>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</si>
  <si>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</si>
  <si>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</si>
  <si>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</si>
  <si>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</si>
  <si>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</si>
  <si>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</si>
  <si>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</si>
  <si>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</si>
  <si>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</si>
  <si>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</si>
  <si>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</si>
  <si>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</si>
  <si>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</si>
  <si>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</si>
  <si>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</si>
  <si>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</si>
  <si>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</si>
  <si>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</si>
  <si>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</si>
  <si>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</si>
  <si>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</si>
  <si>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</si>
  <si>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</si>
  <si>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</si>
  <si>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</si>
  <si>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</si>
  <si>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</si>
  <si>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</si>
  <si>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</si>
  <si>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</si>
  <si>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</si>
  <si>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</si>
  <si>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</si>
  <si>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</si>
  <si>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</si>
  <si>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</si>
  <si>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</si>
  <si>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</si>
  <si>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</si>
  <si>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</si>
  <si>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</si>
  <si>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</si>
  <si>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</si>
  <si>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</si>
  <si>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</si>
  <si>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</si>
  <si>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</si>
  <si>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</si>
  <si>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</si>
  <si>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</si>
  <si>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</si>
  <si>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</si>
  <si>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</si>
  <si>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</si>
  <si>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</si>
  <si>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</si>
  <si>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</si>
  <si>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</si>
  <si>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</si>
  <si>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</si>
  <si>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</si>
  <si>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</si>
  <si>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</si>
  <si>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</si>
  <si>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</si>
  <si>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</si>
  <si>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</si>
  <si>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</si>
  <si>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</si>
  <si>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</si>
  <si>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</si>
  <si>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</si>
  <si>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</si>
  <si>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</si>
  <si>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</si>
  <si>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</si>
  <si>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</si>
  <si>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</si>
  <si>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</si>
  <si>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</si>
  <si>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</si>
  <si>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</si>
  <si>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</si>
  <si>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</si>
  <si>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</si>
  <si>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</si>
  <si>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</si>
  <si>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</si>
  <si>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</si>
  <si>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</si>
  <si>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</si>
  <si>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</si>
  <si>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</si>
  <si>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</si>
  <si>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</si>
  <si>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</si>
  <si>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</si>
  <si>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</si>
  <si>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</si>
  <si>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</si>
  <si>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</si>
  <si>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</si>
  <si>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</si>
  <si>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</si>
  <si>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</si>
  <si>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</si>
  <si>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</si>
  <si>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</si>
  <si>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</si>
  <si>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</si>
  <si>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</si>
  <si>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</si>
  <si>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</si>
  <si>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</si>
  <si>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</si>
  <si>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</si>
  <si>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</si>
  <si>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</si>
  <si>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</si>
  <si>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</si>
  <si>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</si>
  <si>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</si>
  <si>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</si>
  <si>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</si>
  <si>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</si>
  <si>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</si>
  <si>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</si>
  <si>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</si>
  <si>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</si>
  <si>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</si>
  <si>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</si>
  <si>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</si>
  <si>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</si>
  <si>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</si>
  <si>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</si>
  <si>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</si>
  <si>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</si>
  <si>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</si>
  <si>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</si>
  <si>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</si>
  <si>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</si>
  <si>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</si>
  <si>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</si>
  <si>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</si>
  <si>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</si>
  <si>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</si>
  <si>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</si>
  <si>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</si>
  <si>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</si>
  <si>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</si>
  <si>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</si>
  <si>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</si>
  <si>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</si>
  <si>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</si>
  <si>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</si>
  <si>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</si>
  <si>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</si>
  <si>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</si>
  <si>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</si>
  <si>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</si>
  <si>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</si>
  <si>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</si>
  <si>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</si>
  <si>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</si>
  <si>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</si>
  <si>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</si>
  <si>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</si>
  <si>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</si>
  <si>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</si>
  <si>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</si>
  <si>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</si>
  <si>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</si>
  <si>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</si>
  <si>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</si>
  <si>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</si>
  <si>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</si>
  <si>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</si>
  <si>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</si>
  <si>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</si>
  <si>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</si>
  <si>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</si>
  <si>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</si>
  <si>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</si>
  <si>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</si>
  <si>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</si>
  <si>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</si>
  <si>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</si>
  <si>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</si>
  <si>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</si>
  <si>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</si>
  <si>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</si>
  <si>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</si>
  <si>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</si>
  <si>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</si>
  <si>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</si>
  <si>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</si>
  <si>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</si>
  <si>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</si>
  <si>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</si>
  <si>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</si>
  <si>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</si>
  <si>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</si>
  <si>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</si>
  <si>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</si>
  <si>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</si>
  <si>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</si>
  <si>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</si>
  <si>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</si>
  <si>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</si>
  <si>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</si>
  <si>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</si>
  <si>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</si>
  <si>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</si>
  <si>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</si>
  <si>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</si>
  <si>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</si>
  <si>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</si>
  <si>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</si>
  <si>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</si>
  <si>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</si>
  <si>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</si>
  <si>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</si>
  <si>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</si>
  <si>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</si>
  <si>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</si>
  <si>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</si>
  <si>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</si>
  <si>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</si>
  <si>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</si>
  <si>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</si>
  <si>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</si>
  <si>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</si>
  <si>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</si>
  <si>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</si>
  <si>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</si>
  <si>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</si>
  <si>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</si>
  <si>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</si>
  <si>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</si>
  <si>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</si>
  <si>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</si>
  <si>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</si>
  <si>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</si>
  <si>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</si>
  <si>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</si>
  <si>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</si>
  <si>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</si>
  <si>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</si>
  <si>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</si>
  <si>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</si>
  <si>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</si>
  <si>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</si>
  <si>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</si>
  <si>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</si>
  <si>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</si>
  <si>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</si>
  <si>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</si>
  <si>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</si>
  <si>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</si>
  <si>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</si>
  <si>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</si>
  <si>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</si>
  <si>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</si>
  <si>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</si>
  <si>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</si>
  <si>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</si>
  <si>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</si>
  <si>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</si>
  <si>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</si>
  <si>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</si>
  <si>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</si>
  <si>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</si>
  <si>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</si>
  <si>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</si>
  <si>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</si>
  <si>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</si>
  <si>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</si>
  <si>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</si>
  <si>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</si>
  <si>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</si>
  <si>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</si>
  <si>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</si>
  <si>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</si>
  <si>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</si>
  <si>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</si>
  <si>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</si>
  <si>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</si>
  <si>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</si>
  <si>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</si>
  <si>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</si>
  <si>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</si>
  <si>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</si>
  <si>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</si>
  <si>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</si>
  <si>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</si>
  <si>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</si>
  <si>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</si>
  <si>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</si>
  <si>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</si>
  <si>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</si>
  <si>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</si>
  <si>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</si>
  <si>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</si>
  <si>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</si>
  <si>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</si>
  <si>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</si>
  <si>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</si>
  <si>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</si>
  <si>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</si>
  <si>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</si>
  <si>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</si>
  <si>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</si>
  <si>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</si>
  <si>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</si>
  <si>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</si>
  <si>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</si>
  <si>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</si>
  <si>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</si>
  <si>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</si>
  <si>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</si>
  <si>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</si>
  <si>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</si>
  <si>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</si>
  <si>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</si>
  <si>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</si>
  <si>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</si>
  <si>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</si>
  <si>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</si>
  <si>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</si>
  <si>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</si>
  <si>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</si>
  <si>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</si>
  <si>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</si>
  <si>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</si>
  <si>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</si>
  <si>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</si>
  <si>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</si>
  <si>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</si>
  <si>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</si>
  <si>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</si>
  <si>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</si>
  <si>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</si>
  <si>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</si>
  <si>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</si>
  <si>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</si>
  <si>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</si>
  <si>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</si>
  <si>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</si>
  <si>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</si>
  <si>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</si>
  <si>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</si>
  <si>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</si>
  <si>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</si>
  <si>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</si>
  <si>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</si>
  <si>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</si>
  <si>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</si>
  <si>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</si>
  <si>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</si>
  <si>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</si>
  <si>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</si>
  <si>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</si>
  <si>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</si>
  <si>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</si>
  <si>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</si>
  <si>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</si>
  <si>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</si>
  <si>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</si>
  <si>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</si>
  <si>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</si>
  <si>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</si>
  <si>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</si>
  <si>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</si>
  <si>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</si>
  <si>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</si>
  <si>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</si>
  <si>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</si>
  <si>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</si>
  <si>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</si>
  <si>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</si>
  <si>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</si>
  <si>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</si>
  <si>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</si>
  <si>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</si>
  <si>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</si>
  <si>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</si>
  <si>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</si>
  <si>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</si>
  <si>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</si>
  <si>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</si>
  <si>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</si>
  <si>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</si>
  <si>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</si>
  <si>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</si>
  <si>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</si>
  <si>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</si>
  <si>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</si>
  <si>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</si>
  <si>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</si>
  <si>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</si>
  <si>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</si>
  <si>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</si>
  <si>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</si>
  <si>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</si>
  <si>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</si>
  <si>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</si>
  <si>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</si>
  <si>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</si>
  <si>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</si>
  <si>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</si>
  <si>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</si>
  <si>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</si>
  <si>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</si>
  <si>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</si>
  <si>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</si>
  <si>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</si>
  <si>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</si>
  <si>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</si>
  <si>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</si>
  <si>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</si>
  <si>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</si>
  <si>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</si>
  <si>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</si>
  <si>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</si>
  <si>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</si>
  <si>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</si>
  <si>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</si>
  <si>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</si>
  <si>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</si>
  <si>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</si>
  <si>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</si>
  <si>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</si>
  <si>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</si>
  <si>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</si>
  <si>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</si>
  <si>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</si>
  <si>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</si>
  <si>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</si>
  <si>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</si>
  <si>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</si>
  <si>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</si>
  <si>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</si>
  <si>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</si>
  <si>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</si>
  <si>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</si>
  <si>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</si>
  <si>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</si>
  <si>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</si>
  <si>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</si>
  <si>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</si>
  <si>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</si>
  <si>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</si>
  <si>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</si>
  <si>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</si>
  <si>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</si>
  <si>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</si>
  <si>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</si>
  <si>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</si>
  <si>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</si>
  <si>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</si>
  <si>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</si>
  <si>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</si>
  <si>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</si>
  <si>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</si>
  <si>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</si>
  <si>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</si>
  <si>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</si>
  <si>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</si>
  <si>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</si>
  <si>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</si>
  <si>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</si>
  <si>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</si>
  <si>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</si>
  <si>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</si>
  <si>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</si>
  <si>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</si>
  <si>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</si>
  <si>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</si>
  <si>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</si>
  <si>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</si>
  <si>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</si>
  <si>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</si>
  <si>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</si>
  <si>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</si>
  <si>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</si>
  <si>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</si>
  <si>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</si>
  <si>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</si>
  <si>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</si>
  <si>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</si>
  <si>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</si>
  <si>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</si>
  <si>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</si>
  <si>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</si>
  <si>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</si>
  <si>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</si>
  <si>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</si>
  <si>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</si>
  <si>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</si>
  <si>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</si>
  <si>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</si>
  <si>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</si>
  <si>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</si>
  <si>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</si>
  <si>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</si>
  <si>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</si>
  <si>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</si>
  <si>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</si>
  <si>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</si>
  <si>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</si>
  <si>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</si>
  <si>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</si>
  <si>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</si>
  <si>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</si>
  <si>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</si>
  <si>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</si>
  <si>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</si>
  <si>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</si>
  <si>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</si>
  <si>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</si>
  <si>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</si>
  <si>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</si>
  <si>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</si>
  <si>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</si>
  <si>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</si>
  <si>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</si>
  <si>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</si>
  <si>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</si>
  <si>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</si>
  <si>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</si>
  <si>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</si>
  <si>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</si>
  <si>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</si>
  <si>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</si>
  <si>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</si>
  <si>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</si>
  <si>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</si>
  <si>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</si>
  <si>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</si>
  <si>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</si>
  <si>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</si>
  <si>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</si>
  <si>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</si>
  <si>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</si>
  <si>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</si>
  <si>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</si>
  <si>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</si>
  <si>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</si>
  <si>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</si>
  <si>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</si>
  <si>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</si>
  <si>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</si>
  <si>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</si>
  <si>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</si>
  <si>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</si>
  <si>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</si>
  <si>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</si>
  <si>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</si>
  <si>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</si>
  <si>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</si>
  <si>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</si>
  <si>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</si>
  <si>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</si>
  <si>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</si>
  <si>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</si>
  <si>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</si>
  <si>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</si>
  <si>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</si>
  <si>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</si>
  <si>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</si>
  <si>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</si>
  <si>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</si>
  <si>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</si>
  <si>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</si>
  <si>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</si>
  <si>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</si>
  <si>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</si>
  <si>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</si>
  <si>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</si>
  <si>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</si>
  <si>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</si>
  <si>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</si>
  <si>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</si>
  <si>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</si>
  <si>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</si>
  <si>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</si>
  <si>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</si>
  <si>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</si>
  <si>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</si>
  <si>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</si>
  <si>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</si>
  <si>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</si>
  <si>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</si>
  <si>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</si>
  <si>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</si>
  <si>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</si>
  <si>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</si>
  <si>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</si>
  <si>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</si>
  <si>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</si>
  <si>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</si>
  <si>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</si>
  <si>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</si>
  <si>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</si>
  <si>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</si>
  <si>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</si>
  <si>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</si>
  <si>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</si>
  <si>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</si>
  <si>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</si>
  <si>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</si>
  <si>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</si>
  <si>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</si>
  <si>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</si>
  <si>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</si>
  <si>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</si>
  <si>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</si>
  <si>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</si>
  <si>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</si>
  <si>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</si>
  <si>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</si>
  <si>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</si>
  <si>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</si>
  <si>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</si>
  <si>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</si>
  <si>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</si>
  <si>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</si>
  <si>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</si>
  <si>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</si>
  <si>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</si>
  <si>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</si>
  <si>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</si>
  <si>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</si>
  <si>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</si>
  <si>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</si>
  <si>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</si>
  <si>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</si>
  <si>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</si>
  <si>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</si>
  <si>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</si>
  <si>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</si>
  <si>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</si>
  <si>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</si>
  <si>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</si>
  <si>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</si>
  <si>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</si>
  <si>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</si>
  <si>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</si>
  <si>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</si>
  <si>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</si>
  <si>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</si>
  <si>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</si>
  <si>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</si>
  <si>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</si>
  <si>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</si>
  <si>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</si>
  <si>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</si>
  <si>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</si>
  <si>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</si>
  <si>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</si>
  <si>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</si>
  <si>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</si>
  <si>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</si>
  <si>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</si>
  <si>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</si>
  <si>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</si>
  <si>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</si>
  <si>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</si>
  <si>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</si>
  <si>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</si>
  <si>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</si>
  <si>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</si>
  <si>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</si>
  <si>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</si>
  <si>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</si>
  <si>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</si>
  <si>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</si>
  <si>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</si>
  <si>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</si>
  <si>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</si>
  <si>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</si>
  <si>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</si>
  <si>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</si>
  <si>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</si>
  <si>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</si>
  <si>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</si>
  <si>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</si>
  <si>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</si>
  <si>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</si>
  <si>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</si>
  <si>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</si>
  <si>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</si>
  <si>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</si>
  <si>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</si>
  <si>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</si>
  <si>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</si>
  <si>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</si>
  <si>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</si>
  <si>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</si>
  <si>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</si>
  <si>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</si>
  <si>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</si>
  <si>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</si>
  <si>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</si>
  <si>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</si>
  <si>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</si>
  <si>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</si>
  <si>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</si>
  <si>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</si>
  <si>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</si>
  <si>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</si>
  <si>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</si>
  <si>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</si>
  <si>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</si>
  <si>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</si>
  <si>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</si>
  <si>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</si>
  <si>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</si>
  <si>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</si>
  <si>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</si>
  <si>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</si>
  <si>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</si>
  <si>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</si>
  <si>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</si>
  <si>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</si>
  <si>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</si>
  <si>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</si>
  <si>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</si>
  <si>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</si>
  <si>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</si>
  <si>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</si>
  <si>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</si>
  <si>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</si>
  <si>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</si>
  <si>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</si>
  <si>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</si>
  <si>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</si>
  <si>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</si>
  <si>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</si>
  <si>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</si>
  <si>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</si>
  <si>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</si>
  <si>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</si>
  <si>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</si>
  <si>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</si>
  <si>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</si>
  <si>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</si>
  <si>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</si>
  <si>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</si>
  <si>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</si>
  <si>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</si>
  <si>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</si>
  <si>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</si>
  <si>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</si>
  <si>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</si>
  <si>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</si>
  <si>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</si>
  <si>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</si>
  <si>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</si>
  <si>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</si>
  <si>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</si>
  <si>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</si>
  <si>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</si>
  <si>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</si>
  <si>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</si>
  <si>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</si>
  <si>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</si>
  <si>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</si>
  <si>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</si>
  <si>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</si>
  <si>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</si>
  <si>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</si>
  <si>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</si>
  <si>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</si>
  <si>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</si>
  <si>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</si>
  <si>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</si>
  <si>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</si>
  <si>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</si>
  <si>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</si>
  <si>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</si>
  <si>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</si>
  <si>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</si>
  <si>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</si>
  <si>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</si>
  <si>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</si>
  <si>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</si>
  <si>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</si>
  <si>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</si>
  <si>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</si>
  <si>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</si>
  <si>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</si>
  <si>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</si>
  <si>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</si>
  <si>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</si>
  <si>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</si>
  <si>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</si>
  <si>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</si>
  <si>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</si>
  <si>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</si>
  <si>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</si>
  <si>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</si>
  <si>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</si>
  <si>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</si>
  <si>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</si>
  <si>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</si>
  <si>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</si>
  <si>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</si>
  <si>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</si>
  <si>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</si>
  <si>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</si>
  <si>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</si>
  <si>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</si>
  <si>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</si>
  <si>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</si>
  <si>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</si>
  <si>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</si>
  <si>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</si>
  <si>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</si>
  <si>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</si>
  <si>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</si>
  <si>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</si>
  <si>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</si>
  <si>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</si>
  <si>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</si>
  <si>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</si>
  <si>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</si>
  <si>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</si>
  <si>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</si>
  <si>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</si>
  <si>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</si>
  <si>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</si>
  <si>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</si>
  <si>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</si>
  <si>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</si>
  <si>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</si>
  <si>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</si>
  <si>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</si>
  <si>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</si>
  <si>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</si>
  <si>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</si>
  <si>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</si>
  <si>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</si>
  <si>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</si>
  <si>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</si>
  <si>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</si>
  <si>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</si>
  <si>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</si>
  <si>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</si>
  <si>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</si>
  <si>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</si>
  <si>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</si>
  <si>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</si>
  <si>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</si>
  <si>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</si>
  <si>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</si>
  <si>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</si>
  <si>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</si>
  <si>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</si>
  <si>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</si>
  <si>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</si>
  <si>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</si>
  <si>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</si>
  <si>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</si>
  <si>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</si>
  <si>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</si>
  <si>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</si>
  <si>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</si>
  <si>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</si>
  <si>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</si>
  <si>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</si>
  <si>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</si>
  <si>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</si>
  <si>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</si>
  <si>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</si>
  <si>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</si>
  <si>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</si>
  <si>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</si>
  <si>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</si>
  <si>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</si>
  <si>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</si>
  <si>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</si>
  <si>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</si>
  <si>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</si>
  <si>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</si>
  <si>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</si>
  <si>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</si>
  <si>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</si>
  <si>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</si>
  <si>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</si>
  <si>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</si>
  <si>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</si>
  <si>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</si>
  <si>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</si>
  <si>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</si>
  <si>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</si>
  <si>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</si>
  <si>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</si>
  <si>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</si>
  <si>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</si>
  <si>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</si>
  <si>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</si>
  <si>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</si>
  <si>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</si>
  <si>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</si>
  <si>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</si>
  <si>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</si>
  <si>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</si>
  <si>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</si>
  <si>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</si>
  <si>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</si>
  <si>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</si>
  <si>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</si>
  <si>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</si>
  <si>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</si>
  <si>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</si>
  <si>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</si>
  <si>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</si>
  <si>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</si>
  <si>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</si>
  <si>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</si>
  <si>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</si>
  <si>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</si>
  <si>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</si>
  <si>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</si>
  <si>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</si>
  <si>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</si>
  <si>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</si>
  <si>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</si>
  <si>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</si>
  <si>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</si>
  <si>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</si>
  <si>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</si>
  <si>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</si>
  <si>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</si>
  <si>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</si>
  <si>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</si>
  <si>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</si>
  <si>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</si>
  <si>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</si>
  <si>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</si>
  <si>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</si>
  <si>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</si>
  <si>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</si>
  <si>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</si>
  <si>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</si>
  <si>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</si>
  <si>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</si>
  <si>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</si>
  <si>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</si>
  <si>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</si>
  <si>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</si>
  <si>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</si>
  <si>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</si>
  <si>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</si>
  <si>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</si>
  <si>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</si>
  <si>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</si>
  <si>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</si>
  <si>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</si>
  <si>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</si>
  <si>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</si>
  <si>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</si>
  <si>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</si>
  <si>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</si>
  <si>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</si>
  <si>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</si>
  <si>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</si>
  <si>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</si>
  <si>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</si>
  <si>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</si>
  <si>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</si>
  <si>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</si>
  <si>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</si>
  <si>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</si>
  <si>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</si>
  <si>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</si>
  <si>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</si>
  <si>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</si>
  <si>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</si>
  <si>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</si>
  <si>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</si>
  <si>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</si>
  <si>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</si>
  <si>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</si>
  <si>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</si>
  <si>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</si>
  <si>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</si>
  <si>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</si>
  <si>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</si>
  <si>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</si>
  <si>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</si>
  <si>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</si>
  <si>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</si>
  <si>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</si>
  <si>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</si>
  <si>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</si>
  <si>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</si>
  <si>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</si>
  <si>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</si>
  <si>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</si>
  <si>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</si>
  <si>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</si>
  <si>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</si>
  <si>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</si>
  <si>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</si>
  <si>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</si>
  <si>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</si>
  <si>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</si>
  <si>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</si>
  <si>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</si>
  <si>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</si>
  <si>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</si>
  <si>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</si>
  <si>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</si>
  <si>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</si>
  <si>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</si>
  <si>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</si>
  <si>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</si>
  <si>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</si>
  <si>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</si>
  <si>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</si>
  <si>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</si>
  <si>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</si>
  <si>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</si>
  <si>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</si>
  <si>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</si>
  <si>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</si>
  <si>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</si>
  <si>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</si>
  <si>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</si>
  <si>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</si>
  <si>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</si>
  <si>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</si>
  <si>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</si>
  <si>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</si>
  <si>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</si>
  <si>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</si>
  <si>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</si>
  <si>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</si>
  <si>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</si>
  <si>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</si>
  <si>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</si>
  <si>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</si>
  <si>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</si>
  <si>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</si>
  <si>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</si>
  <si>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</si>
  <si>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</si>
  <si>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</si>
  <si>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</si>
  <si>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</si>
  <si>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</si>
  <si>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</si>
  <si>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</si>
  <si>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</si>
  <si>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</si>
  <si>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</si>
  <si>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</si>
  <si>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</si>
  <si>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</si>
  <si>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</si>
  <si>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</si>
  <si>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</si>
  <si>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</si>
  <si>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</si>
  <si>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</si>
  <si>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</si>
  <si>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</si>
  <si>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</si>
  <si>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</si>
  <si>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</si>
  <si>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</si>
  <si>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</si>
  <si>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</si>
  <si>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</si>
  <si>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</si>
  <si>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</si>
  <si>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</si>
  <si>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</si>
  <si>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</si>
  <si>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</si>
  <si>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</si>
  <si>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</si>
  <si>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</si>
  <si>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</si>
  <si>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</si>
  <si>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</si>
  <si>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</si>
  <si>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</si>
  <si>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</si>
  <si>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</si>
  <si>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</si>
  <si>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</si>
  <si>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</si>
  <si>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</si>
  <si>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</si>
  <si>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</si>
  <si>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</si>
  <si>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</si>
  <si>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</si>
  <si>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</si>
  <si>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</si>
  <si>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</si>
  <si>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</si>
  <si>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</si>
  <si>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</si>
  <si>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</si>
  <si>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</si>
  <si>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</si>
  <si>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</si>
  <si>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</si>
  <si>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</si>
  <si>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</si>
  <si>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</si>
  <si>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</si>
  <si>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</si>
  <si>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</si>
  <si>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</si>
  <si>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</si>
  <si>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</si>
  <si>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</si>
  <si>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</si>
  <si>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</si>
  <si>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</si>
  <si>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</si>
  <si>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</si>
  <si>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</si>
  <si>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</si>
  <si>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</si>
  <si>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</si>
  <si>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</si>
  <si>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</si>
  <si>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</si>
  <si>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</si>
  <si>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</si>
  <si>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</si>
  <si>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</si>
  <si>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</si>
  <si>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</si>
  <si>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</si>
  <si>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</si>
  <si>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</si>
  <si>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</si>
  <si>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</si>
  <si>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</si>
  <si>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</si>
  <si>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</si>
  <si>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</si>
  <si>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</si>
  <si>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</si>
  <si>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</si>
  <si>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</si>
  <si>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</si>
  <si>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</si>
  <si>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</si>
  <si>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</si>
  <si>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</si>
  <si>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</si>
  <si>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</si>
  <si>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</si>
  <si>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</si>
  <si>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</si>
  <si>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</si>
  <si>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</si>
  <si>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</si>
  <si>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</si>
  <si>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</si>
  <si>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</si>
  <si>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</si>
  <si>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</si>
  <si>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</si>
  <si>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</si>
  <si>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</si>
  <si>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</si>
  <si>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</si>
  <si>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</si>
  <si>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</si>
  <si>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</si>
  <si>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</si>
  <si>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</si>
  <si>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</si>
  <si>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</si>
  <si>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</si>
  <si>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</si>
  <si>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</si>
  <si>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</si>
  <si>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</si>
  <si>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</si>
  <si>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</si>
  <si>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</si>
  <si>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</si>
  <si>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</si>
  <si>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</si>
  <si>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</si>
  <si>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</si>
  <si>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</si>
  <si>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</si>
  <si>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</si>
  <si>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</si>
  <si>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</si>
  <si>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</si>
  <si>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</si>
  <si>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</si>
  <si>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</si>
  <si>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</si>
  <si>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</si>
  <si>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</si>
  <si>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</si>
  <si>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</si>
  <si>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</si>
  <si>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</si>
  <si>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</si>
  <si>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</si>
  <si>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</si>
  <si>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</si>
  <si>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</si>
  <si>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</si>
  <si>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</si>
  <si>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</si>
  <si>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</si>
  <si>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</si>
  <si>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</si>
  <si>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</si>
  <si>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</si>
  <si>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</si>
  <si>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</si>
  <si>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</si>
  <si>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</si>
  <si>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</si>
  <si>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</si>
  <si>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</si>
  <si>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</si>
  <si>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</si>
  <si>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</si>
  <si>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</si>
  <si>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</si>
  <si>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</si>
  <si>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</si>
  <si>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</si>
  <si>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</si>
  <si>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</si>
  <si>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</si>
  <si>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</si>
  <si>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</si>
  <si>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</si>
  <si>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</si>
  <si>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</si>
  <si>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</si>
  <si>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</si>
  <si>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</si>
  <si>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</si>
  <si>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</si>
  <si>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</si>
  <si>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</si>
  <si>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</si>
  <si>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</si>
  <si>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</si>
  <si>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</si>
  <si>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</si>
  <si>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</si>
  <si>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</si>
  <si>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</si>
  <si>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</si>
  <si>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</si>
  <si>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</si>
  <si>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</si>
  <si>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</si>
  <si>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</si>
  <si>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</si>
  <si>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</si>
  <si>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</si>
  <si>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</si>
  <si>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</si>
  <si>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</si>
  <si>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</si>
  <si>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</si>
  <si>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</si>
  <si>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</si>
  <si>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</si>
  <si>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</si>
  <si>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</si>
  <si>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</si>
  <si>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</si>
  <si>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</si>
  <si>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</si>
  <si>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</si>
  <si>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</si>
  <si>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</si>
  <si>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</si>
  <si>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</si>
  <si>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</si>
  <si>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</si>
  <si>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</si>
  <si>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</si>
  <si>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</si>
  <si>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</si>
  <si>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</si>
  <si>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</si>
  <si>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</si>
  <si>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</si>
  <si>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</si>
  <si>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</si>
  <si>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</si>
  <si>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</si>
  <si>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</si>
  <si>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</si>
  <si>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</si>
  <si>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</si>
  <si>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</si>
  <si>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</si>
  <si>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</si>
  <si>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</si>
  <si>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</si>
  <si>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</si>
  <si>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</si>
  <si>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</si>
  <si>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</si>
  <si>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</si>
  <si>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</si>
  <si>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</si>
  <si>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</si>
  <si>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</si>
  <si>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</si>
  <si>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</si>
  <si>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</si>
  <si>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</si>
  <si>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</si>
  <si>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</si>
  <si>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</si>
  <si>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</si>
  <si>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</si>
  <si>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</si>
  <si>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</si>
  <si>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</si>
  <si>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</si>
  <si>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</si>
  <si>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</si>
  <si>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</si>
  <si>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</si>
  <si>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</si>
  <si>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</si>
  <si>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</si>
  <si>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</si>
  <si>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</si>
  <si>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</si>
  <si>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</si>
  <si>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</si>
  <si>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</si>
  <si>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</si>
  <si>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</si>
  <si>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</si>
  <si>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</si>
  <si>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</si>
  <si>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</si>
  <si>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</si>
  <si>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</si>
  <si>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</si>
  <si>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</si>
  <si>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</si>
  <si>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</si>
  <si>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</si>
  <si>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</si>
  <si>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</si>
  <si>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</si>
  <si>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</si>
  <si>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</si>
  <si>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</si>
  <si>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</si>
  <si>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</si>
  <si>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</si>
  <si>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</si>
  <si>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</si>
  <si>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</si>
  <si>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</si>
  <si>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</si>
  <si>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</si>
  <si>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</si>
  <si>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</si>
  <si>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</si>
  <si>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</si>
  <si>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</si>
  <si>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</si>
  <si>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</si>
  <si>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</si>
  <si>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</si>
  <si>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</si>
  <si>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</si>
  <si>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</si>
  <si>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</si>
  <si>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</si>
  <si>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</si>
  <si>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</si>
  <si>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</si>
  <si>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</si>
  <si>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</si>
  <si>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</si>
  <si>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</si>
  <si>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</si>
  <si>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</si>
  <si>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</si>
  <si>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</si>
  <si>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</si>
  <si>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</si>
  <si>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</si>
  <si>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</si>
  <si>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</si>
  <si>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</si>
  <si>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</si>
  <si>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</si>
  <si>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</si>
  <si>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</si>
  <si>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</si>
  <si>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</si>
  <si>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</si>
  <si>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</si>
  <si>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</si>
  <si>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</si>
  <si>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</si>
  <si>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</si>
  <si>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</si>
  <si>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</si>
  <si>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</si>
  <si>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</si>
  <si>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</si>
  <si>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</si>
  <si>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</si>
  <si>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</si>
  <si>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</si>
  <si>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</si>
  <si>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</si>
  <si>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</si>
  <si>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</si>
  <si>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</si>
  <si>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</si>
  <si>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</si>
  <si>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</si>
  <si>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</si>
  <si>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</si>
  <si>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</si>
  <si>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</si>
  <si>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</si>
  <si>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</si>
  <si>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</si>
  <si>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</si>
  <si>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</si>
  <si>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</si>
  <si>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</si>
  <si>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</si>
  <si>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</si>
  <si>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</si>
  <si>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</si>
  <si>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</si>
  <si>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</si>
  <si>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</si>
  <si>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</si>
  <si>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</si>
  <si>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</si>
  <si>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</si>
  <si>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</si>
  <si>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</si>
  <si>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</si>
  <si>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</si>
  <si>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</si>
  <si>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</si>
  <si>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</si>
  <si>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</si>
  <si>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</si>
  <si>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</si>
  <si>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</si>
  <si>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</si>
  <si>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</si>
  <si>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</si>
  <si>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</si>
  <si>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</si>
  <si>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</si>
  <si>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</si>
  <si>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</si>
  <si>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</si>
  <si>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</si>
  <si>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</si>
  <si>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</si>
  <si>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</si>
  <si>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</si>
  <si>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</si>
  <si>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</si>
  <si>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</si>
  <si>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</si>
  <si>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</si>
  <si>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</si>
  <si>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</si>
  <si>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</si>
  <si>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</si>
  <si>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</si>
  <si>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</si>
  <si>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</si>
  <si>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</si>
  <si>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</si>
  <si>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</si>
  <si>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</si>
  <si>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</si>
  <si>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</si>
  <si>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</si>
  <si>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</si>
  <si>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</si>
  <si>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</si>
  <si>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</si>
  <si>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</si>
  <si>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</si>
  <si>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</si>
  <si>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</si>
  <si>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</si>
  <si>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</si>
  <si>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</si>
  <si>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</si>
  <si>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</si>
  <si>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</si>
  <si>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</si>
  <si>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</si>
  <si>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</si>
  <si>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</si>
  <si>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</si>
  <si>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</si>
  <si>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</si>
  <si>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</si>
  <si>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</si>
  <si>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</si>
  <si>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</si>
  <si>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</si>
  <si>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</si>
  <si>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</si>
  <si>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</si>
  <si>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</si>
  <si>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</si>
  <si>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</si>
  <si>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</si>
  <si>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</si>
  <si>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</si>
  <si>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</si>
  <si>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</si>
  <si>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</si>
  <si>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</si>
  <si>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</si>
  <si>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</si>
  <si>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</si>
  <si>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</si>
  <si>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</si>
  <si>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</si>
  <si>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</si>
  <si>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</si>
  <si>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</si>
  <si>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</si>
  <si>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</si>
  <si>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</si>
  <si>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</si>
  <si>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</si>
  <si>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</si>
  <si>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</si>
  <si>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</si>
  <si>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</si>
  <si>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</si>
  <si>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</si>
  <si>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</si>
  <si>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</si>
  <si>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</si>
  <si>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</si>
  <si>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</si>
  <si>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</si>
  <si>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</si>
  <si>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</si>
  <si>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</si>
  <si>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</si>
  <si>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</si>
  <si>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</si>
  <si>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</si>
  <si>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</si>
  <si>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</si>
  <si>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</si>
  <si>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</si>
  <si>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</si>
  <si>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</si>
  <si>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</si>
  <si>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</si>
  <si>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</si>
  <si>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</si>
  <si>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</si>
  <si>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</si>
  <si>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</si>
  <si>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</si>
  <si>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</si>
  <si>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</si>
  <si>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</si>
  <si>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</si>
  <si>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</si>
  <si>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</si>
  <si>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</si>
  <si>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</si>
  <si>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</si>
  <si>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</si>
  <si>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</si>
  <si>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</si>
  <si>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</si>
  <si>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</si>
  <si>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</si>
  <si>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</si>
  <si>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</si>
  <si>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</si>
  <si>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</si>
  <si>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</si>
  <si>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</si>
  <si>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</si>
  <si>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</si>
  <si>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</si>
  <si>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</si>
  <si>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</si>
  <si>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</si>
  <si>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</si>
  <si>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</si>
  <si>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</si>
  <si>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</si>
  <si>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</si>
  <si>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</si>
  <si>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</si>
  <si>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</si>
  <si>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</si>
  <si>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</si>
  <si>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</si>
  <si>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</si>
  <si>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</si>
  <si>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</si>
  <si>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</si>
  <si>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</si>
  <si>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</si>
  <si>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</si>
  <si>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</si>
  <si>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</si>
  <si>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</si>
  <si>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</si>
  <si>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</si>
  <si>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</si>
  <si>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</si>
  <si>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</si>
  <si>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</si>
  <si>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</si>
  <si>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</si>
  <si>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</si>
  <si>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</si>
  <si>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</si>
  <si>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</si>
  <si>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</si>
  <si>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</si>
  <si>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</si>
  <si>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</si>
  <si>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</si>
  <si>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</si>
  <si>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</si>
  <si>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</si>
  <si>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</si>
  <si>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</si>
  <si>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</si>
  <si>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</si>
  <si>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</si>
  <si>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</si>
  <si>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</si>
  <si>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</si>
  <si>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</si>
  <si>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</si>
  <si>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</si>
  <si>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</si>
  <si>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</si>
  <si>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</si>
  <si>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</si>
  <si>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</si>
  <si>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</si>
  <si>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</si>
  <si>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</si>
  <si>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</si>
  <si>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</si>
  <si>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</si>
  <si>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</si>
  <si>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</si>
  <si>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</si>
  <si>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</si>
  <si>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</si>
  <si>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</si>
  <si>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</si>
  <si>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</si>
  <si>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</si>
  <si>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</si>
  <si>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</si>
  <si>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</si>
  <si>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</si>
  <si>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</si>
  <si>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</si>
  <si>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</si>
  <si>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</si>
  <si>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</si>
  <si>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</si>
  <si>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</si>
  <si>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</si>
  <si>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</si>
  <si>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</si>
  <si>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</si>
  <si>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</si>
  <si>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</si>
  <si>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</si>
  <si>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</si>
  <si>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</si>
  <si>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</si>
  <si>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</si>
  <si>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</si>
  <si>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</si>
  <si>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</si>
  <si>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</si>
  <si>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</si>
  <si>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</si>
  <si>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</si>
  <si>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</si>
  <si>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</si>
  <si>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</si>
  <si>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</si>
  <si>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</si>
  <si>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</si>
  <si>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</si>
  <si>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</si>
  <si>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</si>
  <si>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</si>
  <si>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</si>
  <si>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</si>
  <si>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</si>
  <si>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</si>
  <si>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</si>
  <si>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</si>
  <si>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</si>
  <si>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</si>
  <si>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</si>
  <si>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</si>
  <si>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</si>
  <si>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</si>
  <si>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</si>
  <si>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</si>
  <si>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</si>
  <si>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</si>
  <si>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</si>
  <si>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</si>
  <si>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</si>
  <si>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</si>
  <si>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</si>
  <si>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</si>
  <si>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</si>
  <si>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</si>
  <si>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</si>
  <si>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</si>
  <si>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</si>
  <si>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</si>
  <si>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</si>
  <si>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</si>
  <si>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</si>
  <si>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</si>
  <si>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</si>
  <si>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</si>
  <si>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</si>
  <si>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</si>
  <si>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</si>
  <si>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</si>
  <si>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</si>
  <si>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</si>
  <si>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</si>
  <si>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</si>
  <si>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</si>
  <si>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</si>
  <si>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</si>
  <si>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</si>
  <si>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</si>
  <si>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</si>
  <si>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</si>
  <si>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</si>
  <si>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</si>
  <si>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</si>
  <si>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</si>
  <si>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</si>
  <si>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</si>
  <si>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</si>
  <si>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</si>
  <si>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</si>
  <si>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</si>
  <si>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</si>
  <si>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</si>
  <si>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</si>
  <si>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</si>
  <si>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</si>
  <si>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</si>
  <si>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</si>
  <si>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</si>
  <si>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</si>
  <si>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</si>
  <si>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</si>
  <si>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</si>
  <si>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</si>
  <si>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</si>
  <si>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</si>
  <si>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</si>
  <si>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</si>
  <si>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</si>
  <si>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</si>
  <si>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</si>
  <si>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</si>
  <si>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</si>
  <si>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</si>
  <si>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</si>
  <si>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</si>
  <si>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</si>
  <si>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</si>
  <si>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</si>
  <si>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</si>
  <si>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</si>
  <si>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</si>
  <si>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</si>
  <si>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</si>
  <si>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</si>
  <si>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</si>
  <si>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</si>
  <si>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</si>
  <si>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</si>
  <si>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</si>
  <si>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</si>
  <si>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</si>
  <si>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</si>
  <si>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</si>
  <si>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</si>
  <si>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</si>
  <si>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</si>
  <si>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</si>
  <si>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</si>
  <si>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</si>
  <si>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</si>
  <si>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</si>
  <si>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</si>
  <si>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</si>
  <si>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</si>
  <si>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</si>
  <si>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</si>
  <si>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</si>
  <si>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</si>
  <si>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</si>
  <si>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</si>
  <si>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</si>
  <si>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</si>
  <si>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</si>
  <si>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</si>
  <si>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</si>
  <si>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</si>
  <si>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</si>
  <si>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</si>
  <si>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</si>
  <si>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</si>
  <si>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</si>
  <si>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</si>
  <si>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</si>
  <si>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</si>
  <si>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</si>
  <si>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</si>
  <si>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</si>
  <si>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</si>
  <si>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</si>
  <si>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</si>
  <si>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</si>
  <si>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</si>
  <si>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</si>
  <si>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</si>
  <si>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</si>
  <si>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</si>
  <si>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</si>
  <si>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</si>
  <si>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</si>
  <si>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</si>
  <si>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</si>
  <si>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</si>
  <si>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</si>
  <si>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</si>
  <si>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</si>
  <si>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</si>
  <si>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</si>
  <si>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</si>
  <si>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</si>
  <si>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</si>
  <si>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</si>
  <si>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</si>
  <si>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</si>
  <si>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</si>
  <si>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</si>
  <si>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</si>
  <si>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</si>
  <si>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</si>
  <si>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</si>
  <si>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</si>
  <si>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</si>
  <si>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</si>
  <si>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</si>
  <si>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</si>
  <si>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</si>
  <si>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</si>
  <si>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</si>
  <si>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</si>
  <si>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</si>
  <si>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</si>
  <si>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</si>
  <si>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</si>
  <si>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</si>
  <si>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</si>
  <si>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</si>
  <si>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</si>
  <si>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</si>
  <si>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</si>
  <si>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</si>
  <si>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</si>
  <si>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</si>
  <si>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</si>
  <si>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</si>
  <si>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</si>
  <si>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</si>
  <si>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</si>
  <si>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</si>
  <si>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</si>
  <si>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</si>
  <si>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</si>
  <si>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</si>
  <si>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</si>
  <si>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</si>
  <si>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</si>
  <si>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</si>
  <si>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</si>
  <si>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</si>
  <si>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</si>
  <si>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</si>
  <si>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</si>
  <si>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</si>
  <si>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</si>
  <si>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</si>
  <si>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</si>
  <si>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</si>
  <si>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</si>
  <si>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</si>
  <si>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</si>
  <si>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</si>
  <si>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</si>
  <si>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</si>
  <si>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</si>
  <si>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</si>
  <si>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</si>
  <si>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</si>
  <si>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</si>
  <si>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</si>
  <si>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</si>
  <si>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</si>
  <si>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</si>
  <si>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</si>
  <si>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</si>
  <si>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</si>
  <si>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</si>
  <si>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</si>
  <si>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</si>
  <si>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</si>
  <si>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</si>
  <si>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</si>
  <si>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</si>
  <si>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</si>
  <si>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</si>
  <si>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</si>
  <si>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</si>
  <si>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</si>
  <si>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</si>
  <si>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</si>
  <si>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</si>
  <si>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</si>
  <si>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</si>
  <si>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</si>
  <si>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</si>
  <si>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</si>
  <si>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</si>
  <si>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</si>
  <si>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</si>
  <si>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</si>
  <si>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</si>
  <si>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</si>
  <si>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</si>
  <si>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</si>
  <si>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</si>
  <si>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</si>
  <si>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</si>
  <si>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</si>
  <si>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</si>
  <si>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</si>
  <si>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</si>
  <si>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</si>
  <si>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</si>
  <si>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</si>
  <si>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</si>
  <si>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</si>
  <si>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</si>
  <si>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</si>
  <si>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</si>
  <si>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</si>
  <si>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</si>
  <si>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</si>
  <si>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</si>
  <si>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</si>
  <si>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</si>
  <si>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</si>
  <si>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</si>
  <si>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</si>
  <si>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</si>
  <si>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</si>
  <si>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</si>
  <si>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</si>
  <si>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</si>
  <si>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</si>
  <si>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</si>
  <si>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</si>
  <si>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</si>
  <si>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</si>
  <si>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</si>
  <si>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</si>
  <si>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</si>
  <si>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</si>
  <si>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</si>
  <si>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</si>
  <si>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</si>
  <si>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</si>
  <si>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</si>
  <si>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</si>
  <si>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</si>
  <si>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</si>
  <si>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</si>
  <si>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</si>
  <si>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</si>
  <si>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</si>
  <si>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</si>
  <si>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</si>
  <si>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</si>
  <si>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</si>
  <si>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</si>
  <si>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</si>
  <si>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</si>
  <si>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</si>
  <si>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</si>
  <si>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</si>
  <si>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</si>
  <si>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</si>
  <si>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</si>
  <si>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</si>
  <si>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</si>
  <si>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</si>
  <si>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</si>
  <si>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</si>
  <si>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</si>
  <si>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</si>
  <si>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</si>
  <si>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</si>
  <si>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</si>
  <si>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</si>
  <si>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</si>
  <si>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</si>
  <si>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</si>
  <si>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</si>
  <si>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</si>
  <si>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</si>
  <si>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</si>
  <si>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</si>
  <si>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</si>
  <si>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</si>
  <si>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</si>
  <si>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</si>
  <si>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</si>
  <si>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</si>
  <si>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</si>
  <si>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</si>
  <si>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</si>
  <si>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</si>
  <si>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</si>
  <si>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</si>
  <si>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</si>
  <si>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</si>
  <si>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</si>
  <si>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</si>
  <si>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</si>
  <si>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</si>
  <si>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</si>
  <si>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</si>
  <si>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</si>
  <si>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</si>
  <si>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</si>
  <si>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</si>
  <si>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</si>
  <si>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</si>
  <si>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</si>
  <si>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</si>
  <si>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</si>
  <si>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</si>
  <si>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</si>
  <si>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</si>
  <si>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</si>
  <si>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</si>
  <si>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</si>
  <si>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</si>
  <si>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</si>
  <si>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</si>
  <si>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</si>
  <si>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</si>
  <si>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</si>
  <si>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</si>
  <si>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</si>
  <si>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</si>
  <si>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</si>
  <si>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</si>
  <si>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</si>
  <si>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</si>
  <si>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</si>
  <si>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</si>
  <si>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</si>
  <si>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</si>
  <si>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</si>
  <si>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</si>
  <si>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</si>
  <si>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</si>
  <si>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</si>
  <si>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</si>
  <si>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</si>
  <si>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</si>
  <si>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</si>
  <si>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</si>
  <si>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</si>
  <si>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</si>
  <si>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</si>
  <si>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</si>
  <si>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</si>
  <si>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</si>
  <si>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</si>
  <si>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</si>
  <si>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</si>
  <si>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</si>
  <si>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</si>
  <si>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</si>
  <si>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</si>
  <si>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</si>
  <si>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</si>
  <si>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</si>
  <si>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</si>
  <si>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</si>
  <si>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</si>
  <si>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</si>
  <si>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</si>
  <si>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</si>
  <si>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</si>
  <si>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</si>
  <si>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</si>
  <si>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</si>
  <si>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</si>
  <si>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</si>
  <si>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</si>
  <si>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</si>
  <si>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</si>
  <si>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</si>
  <si>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</si>
  <si>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</si>
  <si>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</si>
  <si>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</si>
  <si>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</si>
  <si>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</si>
  <si>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</si>
  <si>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</si>
  <si>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</si>
  <si>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</si>
  <si>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</si>
  <si>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</si>
  <si>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</si>
  <si>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</si>
  <si>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</si>
  <si>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</si>
  <si>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</si>
  <si>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</si>
  <si>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</si>
  <si>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</si>
  <si>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</si>
  <si>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</si>
  <si>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</si>
  <si>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</si>
  <si>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</si>
  <si>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</si>
  <si>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</si>
  <si>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</si>
  <si>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</si>
  <si>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</si>
  <si>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</si>
  <si>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</si>
  <si>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</si>
  <si>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</si>
  <si>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</si>
  <si>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</si>
  <si>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</si>
  <si>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</si>
  <si>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</si>
  <si>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</si>
  <si>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</si>
  <si>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</si>
  <si>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</si>
  <si>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</si>
  <si>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</si>
  <si>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</si>
  <si>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</si>
  <si>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</si>
  <si>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</si>
  <si>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</si>
  <si>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</si>
  <si>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</si>
  <si>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</si>
  <si>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</si>
  <si>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</si>
  <si>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</si>
  <si>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</si>
  <si>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</si>
  <si>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</si>
  <si>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</si>
  <si>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</si>
  <si>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</si>
  <si>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</si>
  <si>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</si>
  <si>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</si>
  <si>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</si>
  <si>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</si>
  <si>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</si>
  <si>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</si>
  <si>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</si>
  <si>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</si>
  <si>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</si>
  <si>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</si>
  <si>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</si>
  <si>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</si>
  <si>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</si>
  <si>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</si>
  <si>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</si>
  <si>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</si>
  <si>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</si>
  <si>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</si>
  <si>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</si>
  <si>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</si>
  <si>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</si>
  <si>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</si>
  <si>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</si>
  <si>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</si>
  <si>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</si>
  <si>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</si>
  <si>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</si>
  <si>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</si>
  <si>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</si>
  <si>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</si>
  <si>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</si>
  <si>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</si>
  <si>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</si>
  <si>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</si>
  <si>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</si>
  <si>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</si>
  <si>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</si>
  <si>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</si>
  <si>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</si>
  <si>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</si>
  <si>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</si>
  <si>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</si>
  <si>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</si>
  <si>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</si>
  <si>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</si>
  <si>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</si>
  <si>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</si>
  <si>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</si>
  <si>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</si>
  <si>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</si>
  <si>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</si>
  <si>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</si>
  <si>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</si>
  <si>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</si>
  <si>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</si>
  <si>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</si>
  <si>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</si>
  <si>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</si>
  <si>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</si>
  <si>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</si>
  <si>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</si>
  <si>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</si>
  <si>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</si>
  <si>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</si>
  <si>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</si>
  <si>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</si>
  <si>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</si>
  <si>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</si>
  <si>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</si>
  <si>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</si>
  <si>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</si>
  <si>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</si>
  <si>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</si>
  <si>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</si>
  <si>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</si>
  <si>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</si>
  <si>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</si>
  <si>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</si>
  <si>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</si>
  <si>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</si>
  <si>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</si>
  <si>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</si>
  <si>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</si>
  <si>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</si>
  <si>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</si>
  <si>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</si>
  <si>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</si>
  <si>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</si>
  <si>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</si>
  <si>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</si>
  <si>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</si>
  <si>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</si>
  <si>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</si>
  <si>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</si>
  <si>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</si>
  <si>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</si>
  <si>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</si>
  <si>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</si>
  <si>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</si>
  <si>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</si>
  <si>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</si>
  <si>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</si>
  <si>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</si>
  <si>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</si>
  <si>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</si>
  <si>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</si>
  <si>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</si>
  <si>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</si>
  <si>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</si>
  <si>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</si>
  <si>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</si>
  <si>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</si>
  <si>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</si>
  <si>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</si>
  <si>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</si>
  <si>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</si>
  <si>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</si>
  <si>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</si>
  <si>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</si>
  <si>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</si>
  <si>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</si>
  <si>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</si>
  <si>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</si>
  <si>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</si>
  <si>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</si>
  <si>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</si>
  <si>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</si>
  <si>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</si>
  <si>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</si>
  <si>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</si>
  <si>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</si>
  <si>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</si>
  <si>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</si>
  <si>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</si>
  <si>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</si>
  <si>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</si>
  <si>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</si>
  <si>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</si>
  <si>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</si>
  <si>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</si>
  <si>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</si>
  <si>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</si>
  <si>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</si>
  <si>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</si>
  <si>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</si>
  <si>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</si>
  <si>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</si>
  <si>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</si>
  <si>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</si>
  <si>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</si>
  <si>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</si>
  <si>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</si>
  <si>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</si>
  <si>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</si>
  <si>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</si>
  <si>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</si>
  <si>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</si>
  <si>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</si>
  <si>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</si>
  <si>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</si>
  <si>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</si>
  <si>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</si>
  <si>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</si>
  <si>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</si>
  <si>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</si>
  <si>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</si>
  <si>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</si>
  <si>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</si>
  <si>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</si>
  <si>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</si>
  <si>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</si>
  <si>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</si>
  <si>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</si>
  <si>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</si>
  <si>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</si>
  <si>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</si>
  <si>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</si>
  <si>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</si>
  <si>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</si>
  <si>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</si>
  <si>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</si>
  <si>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</si>
  <si>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</si>
  <si>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</si>
  <si>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</si>
  <si>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</si>
  <si>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</si>
  <si>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</si>
  <si>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</si>
  <si>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</si>
  <si>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</si>
  <si>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</si>
  <si>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</si>
  <si>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</si>
  <si>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</si>
  <si>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</si>
  <si>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</si>
  <si>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</si>
  <si>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</si>
  <si>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</si>
  <si>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</si>
  <si>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</si>
  <si>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</si>
  <si>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</si>
  <si>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</si>
  <si>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</si>
  <si>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</si>
  <si>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</si>
  <si>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</si>
  <si>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</si>
  <si>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</si>
  <si>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</si>
  <si>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</si>
  <si>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</si>
  <si>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</si>
  <si>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</si>
  <si>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</si>
  <si>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</si>
  <si>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</si>
  <si>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</si>
  <si>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</si>
  <si>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</si>
  <si>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</si>
  <si>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</si>
  <si>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</si>
  <si>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</si>
  <si>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</si>
  <si>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</si>
  <si>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</si>
  <si>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</si>
  <si>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</si>
  <si>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</si>
  <si>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</si>
  <si>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</si>
  <si>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</si>
  <si>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</si>
  <si>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</si>
  <si>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</si>
  <si>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</si>
  <si>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</si>
  <si>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</si>
  <si>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</si>
  <si>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</si>
  <si>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</si>
  <si>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</si>
  <si>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</si>
  <si>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</si>
  <si>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</si>
  <si>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</si>
  <si>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</si>
  <si>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</si>
  <si>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</si>
  <si>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</si>
  <si>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</si>
  <si>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</si>
  <si>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</si>
  <si>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</si>
  <si>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</si>
  <si>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</si>
  <si>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</si>
  <si>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</si>
  <si>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</si>
  <si>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</si>
  <si>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</si>
  <si>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</si>
  <si>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</si>
  <si>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</si>
  <si>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</si>
  <si>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</si>
  <si>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</si>
  <si>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</si>
  <si>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</si>
  <si>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</si>
  <si>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</si>
  <si>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</si>
  <si>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</si>
  <si>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</si>
  <si>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</si>
  <si>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</si>
  <si>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</si>
  <si>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</si>
  <si>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</si>
  <si>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</si>
  <si>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</si>
  <si>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</si>
  <si>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</si>
  <si>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</si>
  <si>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</si>
  <si>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</si>
  <si>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</si>
  <si>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</si>
  <si>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</si>
  <si>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</si>
  <si>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</si>
  <si>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</si>
  <si>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</si>
  <si>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</si>
  <si>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</si>
  <si>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</si>
  <si>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</si>
  <si>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</si>
  <si>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</si>
  <si>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</si>
  <si>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</si>
  <si>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</si>
  <si>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</si>
  <si>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</si>
  <si>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</si>
  <si>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</si>
  <si>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</si>
  <si>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</si>
  <si>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</si>
  <si>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</si>
  <si>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</si>
  <si>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</si>
  <si>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</si>
  <si>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</si>
  <si>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</si>
  <si>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</si>
  <si>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</si>
  <si>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</si>
  <si>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</si>
  <si>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</si>
  <si>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</si>
  <si>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</si>
  <si>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</si>
  <si>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</si>
  <si>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</si>
  <si>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</si>
  <si>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</si>
  <si>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</si>
  <si>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</si>
  <si>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</si>
  <si>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</si>
  <si>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</si>
  <si>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</si>
  <si>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</si>
  <si>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</si>
  <si>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</si>
  <si>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</si>
  <si>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</si>
  <si>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</si>
  <si>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</si>
  <si>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</si>
  <si>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</si>
  <si>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</si>
  <si>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</si>
  <si>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</si>
  <si>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</si>
  <si>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</si>
  <si>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</si>
  <si>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</si>
  <si>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</si>
  <si>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</si>
  <si>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</si>
  <si>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</si>
  <si>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</si>
  <si>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</si>
  <si>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</si>
  <si>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</si>
  <si>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</si>
  <si>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</si>
  <si>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</si>
  <si>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</si>
  <si>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</si>
  <si>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</si>
  <si>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</si>
  <si>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</si>
  <si>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</si>
  <si>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</si>
  <si>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</si>
  <si>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</si>
  <si>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</si>
  <si>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</si>
  <si>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</si>
  <si>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</si>
  <si>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</si>
  <si>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</si>
  <si>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</si>
  <si>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</si>
  <si>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</si>
  <si>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</si>
  <si>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</si>
  <si>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</si>
  <si>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</si>
  <si>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</si>
  <si>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</si>
  <si>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</si>
  <si>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</si>
  <si>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</si>
  <si>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</si>
  <si>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</si>
  <si>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</si>
  <si>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</si>
  <si>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</si>
  <si>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</si>
  <si>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</si>
  <si>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</si>
  <si>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</si>
  <si>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</si>
  <si>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</si>
  <si>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</si>
  <si>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</si>
  <si>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</si>
  <si>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</si>
  <si>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</si>
  <si>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</si>
  <si>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</si>
  <si>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</si>
  <si>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</si>
  <si>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</si>
  <si>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</si>
  <si>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</si>
  <si>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</si>
  <si>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</si>
  <si>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</si>
  <si>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</si>
  <si>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</si>
  <si>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</si>
  <si>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</si>
  <si>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</si>
  <si>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</si>
  <si>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</si>
  <si>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</si>
  <si>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</si>
  <si>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</si>
  <si>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</si>
  <si>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</si>
  <si>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</si>
  <si>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</si>
  <si>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</si>
  <si>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</si>
  <si>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</si>
  <si>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</si>
  <si>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</si>
  <si>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</si>
  <si>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</si>
  <si>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</si>
  <si>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</si>
  <si>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</si>
  <si>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</si>
  <si>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</si>
  <si>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</si>
  <si>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</si>
  <si>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</si>
  <si>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</si>
  <si>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</si>
  <si>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</si>
  <si>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</si>
  <si>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</si>
  <si>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</si>
  <si>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</si>
  <si>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</si>
  <si>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</si>
  <si>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</si>
  <si>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</si>
  <si>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</si>
  <si>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</si>
  <si>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</si>
  <si>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</si>
  <si>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</si>
  <si>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</si>
  <si>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</si>
  <si>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</si>
  <si>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</si>
  <si>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</si>
  <si>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</si>
  <si>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</si>
  <si>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</si>
  <si>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</si>
  <si>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</si>
  <si>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</si>
  <si>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</si>
  <si>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</si>
  <si>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</si>
  <si>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</si>
  <si>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</si>
  <si>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</si>
  <si>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</si>
  <si>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</si>
  <si>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</si>
  <si>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</si>
  <si>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</si>
  <si>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</si>
  <si>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</si>
  <si>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</si>
  <si>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</si>
  <si>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</si>
  <si>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</si>
  <si>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</si>
  <si>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</si>
  <si>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</si>
  <si>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</si>
  <si>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</si>
  <si>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</si>
  <si>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</si>
  <si>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</si>
  <si>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</si>
  <si>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</si>
  <si>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</si>
  <si>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</si>
  <si>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</si>
  <si>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</si>
  <si>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</si>
  <si>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</si>
  <si>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</si>
  <si>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</si>
  <si>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</si>
  <si>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</si>
  <si>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</si>
  <si>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</si>
  <si>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</si>
  <si>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</si>
  <si>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</si>
  <si>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</si>
  <si>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</si>
  <si>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</si>
  <si>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</si>
  <si>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</si>
  <si>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</si>
  <si>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</si>
  <si>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</si>
  <si>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</si>
  <si>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</si>
  <si>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</si>
  <si>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</si>
  <si>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</si>
  <si>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</si>
  <si>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</si>
  <si>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</si>
  <si>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</si>
  <si>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</si>
  <si>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</si>
  <si>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</si>
  <si>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</si>
  <si>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</si>
  <si>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</si>
  <si>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</si>
  <si>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</si>
  <si>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</si>
  <si>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</si>
  <si>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</si>
  <si>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</si>
  <si>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</si>
  <si>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</si>
  <si>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</si>
  <si>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</si>
  <si>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</si>
  <si>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</si>
  <si>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</si>
  <si>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</si>
  <si>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</si>
  <si>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</si>
  <si>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</si>
  <si>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</si>
  <si>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</si>
  <si>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</si>
  <si>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</si>
  <si>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</si>
  <si>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</si>
  <si>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</si>
  <si>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</si>
  <si>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</si>
  <si>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</si>
  <si>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</si>
  <si>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</si>
  <si>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</si>
  <si>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</si>
  <si>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</si>
  <si>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</si>
  <si>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</si>
  <si>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</si>
  <si>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</si>
  <si>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</si>
  <si>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</si>
  <si>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</si>
  <si>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</si>
  <si>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</si>
  <si>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</si>
  <si>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</si>
  <si>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</si>
  <si>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</si>
  <si>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</si>
  <si>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</si>
  <si>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</si>
  <si>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</si>
  <si>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</si>
  <si>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</si>
  <si>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</si>
  <si>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</si>
  <si>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</si>
  <si>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</si>
  <si>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</si>
  <si>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</si>
  <si>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</si>
  <si>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</si>
  <si>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</si>
  <si>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</si>
  <si>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</si>
  <si>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</si>
  <si>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</si>
  <si>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</si>
  <si>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</si>
  <si>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</si>
  <si>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</si>
  <si>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</si>
  <si>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</si>
  <si>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</si>
  <si>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</si>
  <si>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</si>
  <si>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</si>
  <si>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</si>
  <si>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</si>
  <si>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</si>
  <si>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</si>
  <si>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</si>
  <si>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</si>
  <si>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</si>
  <si>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</si>
  <si>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</si>
  <si>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</si>
  <si>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</si>
  <si>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</si>
  <si>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</si>
  <si>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</si>
  <si>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</si>
  <si>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</si>
  <si>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</si>
  <si>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</si>
  <si>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</si>
  <si>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</si>
  <si>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</si>
  <si>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</si>
  <si>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</si>
  <si>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</si>
  <si>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</si>
  <si>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</si>
  <si>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</si>
  <si>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</si>
  <si>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</si>
  <si>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</si>
  <si>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</si>
  <si>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</si>
  <si>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</si>
  <si>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</si>
  <si>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</si>
  <si>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</si>
  <si>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</si>
  <si>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</si>
  <si>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</si>
  <si>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</si>
  <si>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</si>
  <si>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</si>
  <si>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</si>
  <si>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</si>
  <si>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</si>
  <si>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</si>
  <si>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</si>
  <si>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</si>
  <si>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</si>
  <si>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</si>
  <si>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</si>
  <si>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</si>
  <si>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</si>
  <si>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</si>
  <si>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</si>
  <si>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</si>
  <si>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</si>
  <si>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</si>
  <si>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</si>
  <si>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</si>
  <si>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</si>
  <si>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</si>
  <si>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</si>
  <si>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</si>
  <si>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</si>
  <si>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</si>
  <si>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</si>
  <si>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</si>
  <si>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</si>
  <si>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</si>
  <si>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</si>
  <si>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</si>
  <si>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</si>
  <si>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</si>
  <si>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</si>
  <si>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</si>
  <si>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</si>
  <si>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</si>
  <si>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</si>
  <si>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</si>
  <si>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</si>
  <si>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</si>
  <si>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</si>
  <si>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</si>
  <si>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</si>
  <si>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</si>
  <si>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</si>
  <si>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</si>
  <si>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</si>
  <si>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</si>
  <si>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</si>
  <si>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</si>
  <si>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</si>
  <si>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</si>
  <si>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</si>
  <si>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</si>
  <si>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</si>
  <si>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</si>
  <si>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</si>
  <si>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</si>
  <si>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</si>
  <si>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</si>
  <si>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</si>
  <si>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</si>
  <si>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</si>
  <si>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</si>
  <si>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</si>
  <si>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</si>
  <si>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</si>
  <si>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</si>
  <si>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</si>
  <si>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</si>
  <si>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</si>
  <si>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</si>
  <si>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</si>
  <si>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</si>
  <si>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</si>
  <si>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</si>
  <si>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</si>
  <si>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</si>
  <si>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</si>
  <si>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</si>
  <si>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</si>
  <si>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</si>
  <si>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</si>
  <si>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</si>
  <si>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</si>
  <si>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</si>
  <si>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</si>
  <si>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</si>
  <si>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</si>
  <si>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</si>
  <si>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</si>
  <si>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</si>
  <si>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</si>
  <si>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</si>
  <si>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</si>
  <si>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</si>
  <si>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</si>
  <si>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</si>
  <si>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</si>
  <si>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</si>
  <si>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</si>
  <si>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</si>
  <si>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</si>
  <si>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</si>
  <si>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</si>
  <si>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</si>
  <si>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</si>
  <si>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</si>
  <si>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</si>
  <si>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</si>
  <si>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</si>
  <si>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</si>
  <si>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</si>
  <si>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</si>
  <si>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</si>
  <si>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</si>
  <si>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</si>
  <si>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</si>
  <si>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</si>
  <si>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</si>
  <si>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</si>
  <si>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</si>
  <si>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</si>
  <si>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</si>
  <si>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</si>
  <si>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</si>
  <si>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</si>
  <si>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</si>
  <si>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</si>
  <si>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</si>
  <si>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</si>
  <si>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</si>
  <si>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</si>
  <si>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</si>
  <si>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</si>
  <si>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</si>
  <si>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</si>
  <si>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</si>
  <si>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</si>
  <si>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</si>
  <si>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</si>
  <si>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</si>
  <si>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</si>
  <si>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</si>
  <si>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</si>
  <si>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</si>
  <si>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</si>
  <si>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</si>
  <si>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</si>
  <si>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</si>
  <si>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</si>
  <si>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</si>
  <si>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</si>
  <si>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</si>
  <si>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</si>
  <si>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</si>
  <si>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</si>
  <si>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</si>
  <si>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</si>
  <si>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</si>
  <si>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</si>
  <si>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</si>
  <si>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</si>
  <si>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</si>
  <si>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</si>
  <si>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</si>
  <si>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</si>
  <si>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</si>
  <si>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</si>
  <si>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</si>
  <si>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</si>
  <si>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</si>
  <si>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</si>
  <si>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</si>
  <si>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</si>
  <si>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</si>
  <si>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</si>
  <si>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</si>
  <si>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</si>
  <si>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</si>
  <si>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</si>
  <si>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</si>
  <si>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</si>
  <si>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</si>
  <si>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</si>
  <si>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</si>
  <si>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</si>
  <si>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</si>
  <si>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</si>
  <si>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</si>
  <si>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</si>
  <si>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</si>
  <si>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</si>
  <si>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</si>
  <si>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</si>
  <si>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</si>
  <si>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</si>
  <si>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</si>
  <si>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</si>
  <si>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</si>
  <si>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</si>
  <si>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</si>
  <si>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</si>
  <si>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</si>
  <si>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</si>
  <si>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</si>
  <si>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</si>
  <si>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</si>
  <si>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</si>
  <si>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</si>
  <si>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</si>
  <si>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</si>
  <si>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</si>
  <si>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</si>
  <si>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</si>
  <si>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</si>
  <si>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</si>
  <si>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</si>
  <si>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</si>
  <si>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</si>
  <si>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</si>
  <si>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</si>
  <si>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</si>
  <si>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</si>
  <si>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</si>
  <si>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</si>
  <si>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</si>
  <si>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</si>
  <si>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</si>
  <si>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</si>
  <si>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</si>
  <si>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</si>
  <si>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</si>
  <si>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</si>
  <si>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</si>
  <si>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</si>
  <si>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</si>
  <si>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</si>
  <si>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</si>
  <si>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</si>
  <si>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</si>
  <si>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</si>
  <si>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</si>
  <si>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</si>
  <si>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</si>
  <si>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</si>
  <si>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</si>
  <si>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</si>
  <si>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</si>
  <si>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</si>
  <si>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</si>
  <si>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</si>
  <si>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</si>
  <si>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</si>
  <si>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</si>
  <si>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</si>
  <si>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</si>
  <si>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</si>
  <si>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</si>
  <si>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</si>
  <si>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</si>
  <si>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</si>
  <si>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</si>
  <si>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</si>
  <si>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</si>
  <si>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</si>
  <si>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</si>
  <si>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</si>
  <si>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</si>
  <si>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</si>
  <si>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</si>
  <si>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</si>
  <si>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</si>
  <si>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</si>
  <si>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</si>
  <si>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</si>
  <si>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</si>
  <si>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</si>
  <si>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</si>
  <si>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</si>
  <si>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</si>
  <si>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</si>
  <si>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</si>
  <si>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</si>
  <si>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</si>
  <si>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</si>
  <si>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</si>
  <si>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</si>
  <si>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</si>
  <si>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</si>
  <si>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</si>
  <si>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</si>
  <si>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</si>
  <si>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</si>
  <si>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</si>
  <si>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</si>
  <si>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</si>
  <si>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</si>
  <si>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</si>
  <si>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</si>
  <si>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</si>
  <si>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</si>
  <si>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</si>
  <si>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</si>
  <si>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</si>
  <si>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</si>
  <si>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</si>
  <si>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</si>
  <si>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</si>
  <si>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</si>
  <si>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</si>
  <si>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</si>
  <si>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</si>
  <si>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</si>
  <si>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</si>
  <si>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</si>
  <si>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</si>
  <si>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</si>
  <si>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</si>
  <si>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</si>
  <si>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</si>
  <si>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</si>
  <si>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</si>
  <si>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</si>
  <si>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</si>
  <si>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</si>
  <si>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</si>
  <si>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</si>
  <si>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</si>
  <si>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</si>
  <si>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</si>
  <si>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</si>
  <si>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</si>
  <si>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</si>
  <si>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</si>
  <si>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</si>
  <si>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</si>
  <si>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</si>
  <si>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</si>
  <si>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</si>
  <si>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</si>
  <si>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</si>
  <si>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</si>
  <si>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</si>
  <si>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</si>
  <si>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</si>
  <si>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</si>
  <si>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</si>
  <si>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</si>
  <si>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</si>
  <si>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</si>
  <si>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</si>
  <si>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</si>
  <si>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</si>
  <si>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</si>
  <si>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</si>
  <si>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</si>
  <si>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</si>
  <si>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</si>
  <si>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</si>
  <si>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</si>
  <si>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</si>
  <si>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</si>
  <si>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</si>
  <si>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</si>
  <si>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</si>
  <si>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</si>
  <si>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</si>
  <si>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</si>
  <si>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</si>
  <si>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</si>
  <si>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</si>
  <si>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</si>
  <si>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</si>
  <si>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</si>
  <si>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</si>
  <si>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</si>
  <si>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</si>
  <si>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</si>
  <si>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</si>
  <si>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</si>
  <si>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</si>
  <si>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</si>
  <si>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</si>
  <si>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</si>
  <si>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</si>
  <si>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</si>
  <si>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</si>
  <si>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</si>
  <si>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</si>
  <si>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</si>
  <si>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</si>
  <si>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</si>
  <si>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</si>
  <si>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</si>
  <si>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</si>
  <si>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</si>
  <si>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</si>
  <si>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</si>
  <si>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</si>
  <si>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</si>
  <si>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</si>
  <si>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</si>
  <si>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</si>
  <si>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</si>
  <si>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</si>
  <si>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</si>
  <si>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</si>
  <si>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</si>
  <si>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</si>
  <si>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</si>
  <si>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</si>
  <si>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</si>
  <si>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</si>
  <si>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</si>
  <si>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</si>
  <si>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</si>
  <si>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</si>
  <si>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</si>
  <si>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</si>
  <si>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</si>
  <si>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</si>
  <si>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</si>
  <si>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</si>
  <si>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</si>
  <si>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</si>
  <si>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</si>
  <si>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</si>
  <si>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</si>
  <si>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</si>
  <si>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</si>
  <si>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</si>
  <si>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</si>
  <si>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</si>
  <si>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</si>
  <si>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</si>
  <si>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</si>
  <si>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</si>
  <si>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</si>
  <si>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</si>
  <si>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</si>
  <si>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</si>
  <si>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</si>
  <si>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</si>
  <si>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</si>
  <si>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</si>
  <si>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</si>
  <si>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</si>
  <si>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</si>
  <si>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</si>
  <si>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</si>
  <si>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</si>
  <si>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</si>
  <si>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</si>
  <si>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</si>
  <si>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</si>
  <si>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</si>
  <si>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</si>
  <si>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</si>
  <si>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</si>
  <si>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</si>
  <si>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</si>
  <si>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</si>
  <si>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</si>
  <si>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</si>
  <si>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</si>
  <si>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</si>
  <si>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</si>
  <si>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</si>
  <si>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</si>
  <si>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</si>
  <si>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</si>
  <si>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</si>
  <si>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</si>
  <si>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</si>
  <si>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</si>
  <si>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</si>
  <si>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</si>
  <si>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</si>
  <si>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</si>
  <si>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</si>
  <si>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</si>
  <si>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</si>
  <si>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</si>
  <si>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</si>
  <si>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</si>
  <si>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</si>
  <si>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</si>
  <si>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</si>
  <si>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</si>
  <si>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</si>
  <si>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</si>
  <si>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</si>
  <si>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</si>
  <si>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</si>
  <si>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</si>
  <si>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</si>
  <si>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</si>
  <si>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</si>
  <si>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</si>
  <si>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</si>
  <si>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</si>
  <si>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</si>
  <si>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</si>
  <si>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</si>
  <si>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</si>
  <si>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</si>
  <si>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</si>
  <si>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</si>
  <si>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</si>
  <si>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</si>
  <si>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</si>
  <si>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</si>
  <si>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</si>
  <si>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</si>
  <si>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</si>
  <si>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</si>
  <si>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</si>
  <si>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</si>
  <si>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</si>
  <si>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</si>
  <si>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</si>
  <si>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</si>
  <si>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</si>
  <si>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</si>
  <si>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</si>
  <si>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</si>
  <si>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</si>
  <si>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</si>
  <si>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</si>
  <si>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</si>
  <si>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</si>
  <si>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</si>
  <si>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</si>
  <si>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</si>
  <si>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</si>
  <si>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</si>
  <si>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</si>
  <si>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</si>
  <si>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</si>
  <si>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</si>
  <si>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</si>
  <si>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</si>
  <si>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</si>
  <si>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</si>
  <si>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</si>
  <si>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</si>
  <si>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</si>
  <si>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</si>
  <si>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</si>
  <si>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</si>
  <si>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</si>
  <si>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</si>
  <si>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</si>
  <si>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</si>
  <si>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</si>
  <si>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</si>
  <si>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</si>
  <si>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</si>
  <si>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</si>
  <si>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</si>
  <si>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</si>
  <si>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</si>
  <si>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</si>
  <si>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</si>
  <si>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</si>
  <si>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</si>
  <si>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</si>
  <si>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</si>
  <si>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</si>
  <si>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</si>
  <si>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</si>
  <si>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</si>
  <si>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</si>
  <si>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</si>
  <si>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</si>
  <si>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</si>
  <si>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</si>
  <si>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</si>
  <si>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</si>
  <si>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</si>
  <si>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</si>
  <si>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</si>
  <si>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</si>
  <si>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</si>
  <si>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</si>
  <si>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</si>
  <si>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</si>
  <si>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</si>
  <si>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</si>
  <si>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</si>
  <si>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</si>
  <si>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</si>
  <si>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</si>
  <si>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</si>
  <si>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</si>
  <si>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</si>
  <si>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</si>
  <si>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</si>
  <si>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</si>
  <si>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</si>
  <si>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</si>
  <si>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</si>
  <si>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</si>
  <si>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</si>
  <si>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</si>
  <si>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</si>
  <si>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</si>
  <si>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</si>
  <si>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</si>
  <si>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</si>
  <si>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</si>
  <si>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</si>
  <si>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</si>
  <si>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</si>
  <si>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</si>
  <si>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</si>
  <si>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</si>
  <si>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</si>
  <si>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</si>
  <si>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</si>
  <si>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</si>
  <si>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</si>
  <si>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</si>
  <si>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</si>
  <si>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</si>
  <si>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</si>
  <si>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</si>
  <si>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</si>
  <si>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</si>
  <si>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</si>
  <si>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</si>
  <si>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</si>
  <si>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</si>
  <si>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</si>
  <si>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</si>
  <si>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</si>
  <si>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</si>
  <si>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</si>
  <si>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</si>
  <si>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</si>
  <si>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</si>
  <si>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</si>
  <si>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</si>
  <si>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</si>
  <si>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</si>
  <si>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</si>
  <si>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</si>
  <si>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</si>
  <si>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</si>
  <si>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</si>
  <si>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</si>
  <si>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</si>
  <si>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</si>
  <si>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</si>
  <si>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</si>
  <si>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</si>
  <si>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</si>
  <si>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</si>
  <si>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</si>
  <si>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</si>
  <si>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</si>
  <si>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</si>
  <si>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</si>
  <si>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</si>
  <si>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</si>
  <si>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</si>
  <si>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</si>
  <si>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</si>
  <si>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</si>
  <si>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</si>
  <si>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</si>
  <si>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</si>
  <si>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</si>
  <si>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</si>
  <si>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</si>
  <si>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</si>
  <si>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</si>
  <si>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</si>
  <si>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</si>
  <si>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</si>
  <si>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</si>
  <si>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</si>
  <si>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</si>
  <si>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</si>
  <si>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</si>
  <si>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</si>
  <si>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</si>
  <si>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</si>
  <si>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</si>
  <si>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</si>
  <si>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</si>
  <si>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</si>
  <si>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</si>
  <si>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</si>
  <si>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</si>
  <si>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</si>
  <si>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</si>
  <si>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</si>
  <si>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</si>
  <si>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</si>
  <si>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</si>
  <si>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</si>
  <si>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</si>
  <si>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</si>
  <si>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</si>
  <si>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</si>
  <si>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</si>
  <si>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</si>
  <si>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</si>
  <si>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</si>
  <si>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</si>
  <si>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</si>
  <si>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</si>
  <si>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</si>
  <si>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</si>
  <si>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</si>
  <si>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</si>
  <si>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</si>
  <si>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</si>
  <si>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</si>
  <si>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</si>
  <si>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</si>
  <si>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</si>
  <si>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</si>
  <si>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</si>
  <si>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</si>
  <si>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</si>
  <si>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</si>
  <si>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</si>
  <si>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</si>
  <si>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</si>
  <si>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</si>
  <si>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</si>
  <si>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</si>
  <si>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</si>
  <si>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</si>
  <si>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</si>
  <si>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</si>
  <si>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</si>
  <si>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</si>
  <si>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</si>
  <si>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</si>
  <si>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</si>
  <si>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</si>
  <si>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</si>
  <si>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</si>
  <si>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</si>
  <si>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</si>
  <si>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</si>
  <si>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</si>
  <si>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</si>
  <si>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</si>
  <si>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</si>
  <si>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</si>
  <si>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</si>
  <si>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</si>
  <si>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</si>
  <si>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</si>
  <si>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</si>
  <si>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</si>
  <si>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</si>
  <si>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</si>
  <si>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</si>
  <si>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</si>
  <si>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</si>
  <si>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</si>
  <si>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</si>
  <si>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</si>
  <si>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</si>
  <si>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</si>
  <si>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</si>
  <si>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</si>
  <si>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</si>
  <si>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</si>
  <si>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</si>
  <si>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</si>
  <si>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</si>
  <si>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</si>
  <si>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</si>
  <si>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</si>
  <si>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</si>
  <si>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</si>
  <si>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</si>
  <si>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</si>
  <si>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</si>
  <si>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</si>
  <si>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</si>
  <si>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</si>
  <si>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</si>
  <si>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</si>
  <si>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</si>
  <si>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</si>
  <si>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</si>
  <si>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</si>
  <si>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</si>
  <si>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</si>
  <si>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</si>
  <si>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</si>
  <si>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</si>
  <si>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</si>
  <si>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</si>
  <si>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</si>
  <si>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</si>
  <si>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</si>
  <si>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</si>
  <si>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</si>
  <si>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</si>
  <si>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</si>
  <si>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</si>
  <si>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</si>
  <si>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</si>
  <si>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</si>
  <si>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</si>
  <si>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</si>
  <si>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</si>
  <si>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</si>
  <si>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</si>
  <si>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</si>
  <si>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</si>
  <si>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</si>
  <si>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</si>
  <si>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</si>
  <si>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</si>
  <si>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</si>
  <si>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</si>
  <si>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</si>
  <si>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</si>
  <si>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</si>
  <si>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</si>
  <si>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</si>
  <si>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</si>
  <si>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</si>
  <si>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</si>
  <si>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</si>
  <si>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</si>
  <si>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</si>
  <si>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</si>
  <si>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</si>
  <si>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</si>
  <si>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</si>
  <si>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</si>
  <si>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</si>
  <si>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</si>
  <si>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</si>
  <si>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</si>
  <si>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</si>
  <si>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</si>
  <si>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</si>
  <si>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</si>
  <si>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</si>
  <si>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</si>
  <si>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</si>
  <si>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</si>
  <si>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</si>
  <si>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</si>
  <si>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</si>
  <si>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</si>
  <si>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</si>
  <si>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</si>
  <si>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</si>
  <si>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</si>
  <si>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</si>
  <si>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</si>
  <si>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</si>
  <si>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</si>
  <si>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</si>
  <si>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</si>
  <si>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</si>
  <si>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</si>
  <si>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</si>
  <si>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</si>
  <si>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</si>
  <si>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</si>
  <si>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</si>
  <si>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</si>
  <si>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</si>
  <si>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</si>
  <si>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</si>
  <si>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</si>
  <si>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</si>
  <si>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</si>
  <si>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</si>
  <si>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</si>
  <si>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</si>
  <si>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</si>
  <si>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</si>
  <si>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</si>
  <si>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</si>
  <si>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</si>
  <si>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</si>
  <si>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</si>
  <si>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</si>
  <si>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</si>
  <si>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</si>
  <si>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</si>
  <si>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</si>
  <si>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</si>
  <si>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</si>
  <si>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</si>
  <si>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</si>
  <si>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</si>
  <si>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</si>
  <si>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</si>
  <si>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</si>
  <si>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</si>
  <si>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</si>
  <si>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</si>
  <si>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</si>
  <si>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</si>
  <si>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</si>
  <si>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</si>
  <si>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</si>
  <si>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</si>
  <si>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</si>
  <si>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</si>
  <si>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</si>
  <si>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</si>
  <si>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</si>
  <si>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</si>
  <si>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</si>
  <si>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</si>
  <si>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</si>
  <si>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</si>
  <si>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</si>
  <si>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</si>
  <si>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</si>
  <si>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</si>
  <si>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</si>
  <si>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</si>
  <si>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</si>
  <si>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</si>
  <si>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</si>
  <si>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</si>
  <si>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</si>
  <si>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</si>
  <si>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</si>
  <si>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</si>
  <si>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</si>
  <si>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</si>
  <si>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</si>
  <si>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</si>
  <si>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</si>
  <si>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</si>
  <si>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</si>
  <si>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</si>
  <si>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</si>
  <si>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</si>
  <si>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</si>
  <si>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</si>
  <si>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</si>
  <si>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</si>
  <si>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</si>
  <si>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</si>
  <si>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</si>
  <si>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</si>
  <si>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</si>
  <si>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</si>
  <si>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</si>
  <si>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</si>
  <si>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</si>
  <si>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</si>
  <si>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</si>
  <si>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</si>
  <si>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</si>
  <si>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</si>
  <si>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</si>
  <si>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</si>
  <si>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</si>
  <si>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</si>
  <si>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</si>
  <si>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</si>
  <si>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</si>
  <si>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</si>
  <si>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</si>
  <si>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</si>
  <si>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</si>
  <si>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</si>
  <si>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</si>
  <si>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</si>
  <si>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</si>
  <si>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</si>
  <si>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</si>
  <si>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</si>
  <si>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</si>
  <si>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</si>
  <si>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</si>
  <si>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</si>
  <si>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</si>
  <si>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</si>
  <si>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</si>
  <si>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</si>
  <si>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</si>
  <si>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</si>
  <si>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</si>
  <si>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</si>
  <si>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</si>
  <si>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</si>
  <si>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</si>
  <si>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</si>
  <si>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</si>
  <si>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</si>
  <si>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</si>
  <si>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</si>
  <si>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</si>
  <si>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</si>
  <si>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</si>
  <si>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</si>
  <si>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</si>
  <si>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</si>
  <si>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</si>
  <si>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</si>
  <si>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</si>
  <si>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</si>
  <si>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</si>
  <si>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</si>
  <si>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</si>
  <si>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</si>
  <si>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</si>
  <si>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</si>
  <si>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</si>
  <si>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</si>
  <si>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</si>
  <si>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</si>
  <si>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</si>
  <si>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</si>
  <si>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</si>
  <si>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</si>
  <si>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</si>
  <si>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</si>
  <si>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</si>
  <si>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</si>
  <si>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</si>
  <si>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</si>
  <si>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</si>
  <si>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</si>
  <si>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</si>
  <si>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</si>
  <si>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</si>
  <si>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</si>
  <si>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</si>
  <si>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</si>
  <si>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</si>
  <si>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</si>
  <si>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</si>
  <si>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</si>
  <si>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</si>
  <si>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</si>
  <si>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</si>
  <si>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</si>
  <si>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</si>
  <si>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</si>
  <si>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</si>
  <si>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</si>
  <si>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</si>
  <si>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</si>
  <si>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</si>
  <si>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</si>
  <si>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</si>
  <si>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</si>
  <si>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</si>
  <si>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</si>
  <si>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</si>
  <si>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</si>
  <si>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</si>
  <si>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</si>
  <si>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</si>
  <si>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</si>
  <si>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</si>
  <si>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</si>
  <si>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</si>
  <si>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</si>
  <si>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</si>
  <si>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</si>
  <si>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</si>
  <si>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</si>
  <si>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</si>
  <si>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</si>
  <si>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</si>
  <si>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</si>
  <si>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</si>
  <si>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</si>
  <si>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</si>
  <si>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</si>
  <si>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</si>
  <si>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</si>
  <si>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</si>
  <si>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</si>
  <si>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</si>
  <si>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</si>
  <si>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</si>
  <si>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</si>
  <si>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</si>
  <si>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</si>
  <si>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</si>
  <si>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</si>
  <si>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</si>
  <si>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</si>
  <si>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</si>
  <si>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</si>
  <si>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</si>
  <si>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</si>
  <si>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</si>
  <si>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</si>
  <si>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</si>
  <si>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</si>
  <si>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</si>
  <si>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</si>
  <si>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</si>
  <si>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</si>
  <si>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</si>
  <si>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</si>
  <si>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</si>
  <si>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</si>
  <si>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</si>
  <si>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</si>
  <si>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</si>
  <si>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</si>
  <si>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</si>
  <si>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</si>
  <si>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</si>
  <si>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</si>
  <si>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</si>
  <si>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</si>
  <si>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</si>
  <si>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</si>
  <si>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</si>
  <si>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</si>
  <si>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</si>
  <si>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</si>
  <si>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</si>
  <si>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</si>
  <si>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</si>
  <si>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</si>
  <si>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</si>
  <si>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</si>
  <si>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</si>
  <si>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</si>
  <si>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</si>
  <si>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</si>
  <si>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</si>
  <si>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</si>
  <si>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</si>
  <si>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</si>
  <si>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</si>
  <si>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</si>
  <si>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</si>
  <si>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</si>
  <si>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</si>
  <si>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</si>
  <si>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</si>
  <si>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</si>
  <si>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</si>
  <si>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</si>
  <si>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</si>
  <si>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</si>
  <si>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</si>
  <si>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</si>
  <si>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</si>
  <si>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</si>
  <si>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</si>
  <si>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</si>
  <si>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</si>
  <si>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</si>
  <si>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</si>
  <si>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</si>
  <si>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</si>
  <si>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</si>
  <si>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</si>
  <si>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</si>
  <si>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</si>
  <si>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</si>
  <si>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</si>
  <si>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</si>
  <si>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</si>
  <si>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</si>
  <si>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</si>
  <si>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</si>
  <si>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</si>
  <si>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</si>
  <si>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</si>
  <si>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</si>
  <si>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</si>
  <si>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</si>
  <si>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</si>
  <si>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</si>
  <si>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</si>
  <si>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</si>
  <si>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</si>
  <si>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</si>
  <si>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</si>
  <si>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</si>
  <si>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</si>
  <si>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</si>
  <si>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</si>
  <si>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</si>
  <si>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</si>
  <si>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</si>
  <si>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</si>
  <si>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</si>
  <si>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</si>
  <si>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</si>
  <si>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</si>
  <si>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</si>
  <si>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</si>
  <si>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</si>
  <si>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</si>
  <si>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</si>
  <si>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</si>
  <si>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</si>
  <si>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</si>
  <si>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</si>
  <si>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</si>
  <si>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</si>
  <si>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</si>
  <si>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</si>
  <si>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</si>
  <si>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</si>
  <si>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</si>
  <si>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</si>
  <si>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</si>
  <si>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</si>
  <si>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</si>
  <si>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</si>
  <si>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</si>
  <si>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</si>
  <si>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</si>
  <si>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</si>
  <si>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</si>
  <si>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</si>
  <si>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</si>
  <si>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</si>
  <si>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</si>
  <si>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</si>
  <si>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</si>
  <si>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</si>
  <si>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</si>
  <si>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</si>
  <si>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</si>
  <si>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</si>
  <si>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</si>
  <si>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</si>
  <si>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</si>
  <si>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</si>
  <si>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</si>
  <si>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</si>
  <si>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</si>
  <si>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</si>
  <si>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</si>
  <si>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</si>
  <si>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</si>
  <si>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</si>
  <si>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</si>
  <si>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</si>
  <si>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</si>
  <si>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</si>
  <si>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</si>
  <si>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</si>
  <si>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</si>
  <si>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</si>
  <si>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</si>
  <si>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</si>
  <si>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</si>
  <si>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</si>
  <si>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</si>
  <si>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</si>
  <si>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</si>
  <si>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</si>
  <si>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</si>
  <si>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</si>
  <si>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</si>
  <si>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</si>
  <si>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</si>
  <si>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</si>
  <si>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</si>
  <si>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</si>
  <si>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</si>
  <si>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</si>
  <si>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</si>
  <si>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</si>
  <si>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</si>
  <si>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</si>
  <si>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</si>
  <si>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</si>
  <si>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</si>
  <si>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</si>
  <si>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</si>
  <si>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</si>
  <si>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</si>
  <si>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</si>
  <si>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</si>
  <si>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</si>
  <si>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</si>
  <si>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</si>
  <si>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</si>
  <si>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</si>
  <si>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</si>
  <si>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</si>
  <si>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</si>
  <si>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</si>
  <si>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</si>
  <si>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</si>
  <si>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</si>
  <si>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</si>
  <si>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</si>
  <si>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</si>
  <si>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</si>
  <si>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</si>
  <si>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</si>
  <si>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</si>
  <si>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</si>
  <si>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</si>
  <si>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</si>
  <si>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</si>
  <si>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</si>
  <si>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</si>
  <si>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</si>
  <si>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</si>
  <si>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</si>
  <si>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</si>
  <si>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</si>
  <si>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</si>
  <si>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</si>
  <si>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</si>
  <si>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</si>
  <si>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</si>
  <si>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</si>
  <si>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</si>
  <si>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</si>
  <si>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</si>
  <si>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</si>
  <si>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</si>
  <si>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</si>
  <si>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</si>
  <si>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</si>
  <si>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</si>
  <si>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</si>
  <si>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</si>
  <si>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</si>
  <si>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</si>
  <si>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</si>
  <si>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</si>
  <si>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</si>
  <si>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</si>
  <si>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</si>
  <si>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</si>
  <si>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</si>
  <si>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</si>
  <si>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</si>
  <si>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</si>
  <si>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</si>
  <si>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</si>
  <si>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</si>
  <si>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</si>
  <si>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</si>
  <si>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</si>
  <si>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</si>
  <si>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</si>
  <si>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</si>
  <si>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</si>
  <si>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</si>
  <si>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</si>
  <si>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</si>
  <si>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</si>
  <si>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</si>
  <si>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</si>
  <si>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</si>
  <si>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</si>
  <si>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</si>
  <si>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</si>
  <si>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</si>
  <si>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</si>
  <si>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</si>
  <si>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</si>
  <si>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</si>
  <si>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</si>
  <si>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</si>
  <si>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</si>
  <si>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</si>
  <si>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</si>
  <si>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</si>
  <si>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</si>
  <si>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</si>
  <si>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</si>
  <si>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</si>
  <si>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</si>
  <si>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</si>
  <si>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</si>
  <si>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</si>
  <si>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</si>
  <si>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</si>
  <si>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</si>
  <si>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</si>
  <si>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</si>
  <si>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</si>
  <si>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</si>
  <si>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</si>
  <si>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</si>
  <si>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</si>
  <si>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</si>
  <si>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</si>
  <si>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</si>
  <si>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</si>
  <si>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</si>
  <si>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</si>
  <si>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</si>
  <si>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</si>
  <si>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</si>
  <si>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</si>
  <si>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</si>
  <si>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</si>
  <si>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</si>
  <si>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</si>
  <si>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</si>
  <si>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</si>
  <si>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</si>
  <si>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</si>
  <si>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</si>
  <si>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</si>
  <si>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</si>
  <si>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</si>
  <si>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</si>
  <si>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</si>
  <si>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</si>
  <si>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</si>
  <si>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</si>
  <si>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</si>
  <si>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</si>
  <si>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</si>
  <si>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</si>
  <si>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</si>
  <si>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</si>
  <si>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</si>
  <si>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</si>
  <si>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</si>
  <si>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</si>
  <si>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</si>
  <si>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</si>
  <si>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</si>
  <si>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</si>
  <si>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</si>
  <si>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</si>
  <si>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</si>
  <si>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</si>
  <si>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</si>
  <si>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</si>
  <si>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</si>
  <si>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</si>
  <si>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</si>
  <si>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</si>
  <si>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</si>
  <si>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</si>
  <si>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</si>
  <si>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</si>
  <si>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</si>
  <si>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</si>
  <si>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</si>
  <si>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</si>
  <si>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</si>
  <si>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</si>
  <si>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</si>
  <si>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</si>
  <si>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</si>
  <si>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</si>
  <si>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</si>
  <si>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</si>
  <si>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</si>
  <si>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</si>
  <si>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</si>
  <si>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</si>
  <si>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</si>
  <si>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</si>
  <si>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</si>
  <si>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</si>
  <si>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</si>
  <si>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</si>
  <si>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</si>
  <si>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</si>
  <si>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</si>
  <si>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</si>
  <si>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</si>
  <si>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</si>
  <si>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</si>
  <si>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</si>
  <si>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</si>
  <si>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</si>
  <si>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</si>
  <si>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</si>
  <si>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</si>
  <si>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</si>
  <si>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</si>
  <si>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</si>
  <si>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</si>
  <si>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</si>
  <si>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</si>
  <si>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</si>
  <si>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</si>
  <si>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</si>
  <si>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</si>
  <si>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</si>
  <si>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</si>
  <si>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</si>
  <si>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</si>
  <si>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</si>
  <si>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</si>
  <si>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</si>
  <si>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</si>
  <si>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</si>
  <si>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</si>
  <si>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</si>
  <si>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</si>
  <si>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</si>
  <si>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</si>
  <si>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</si>
  <si>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</si>
  <si>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</si>
  <si>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</si>
  <si>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</si>
  <si>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</si>
  <si>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</si>
  <si>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</si>
  <si>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</si>
  <si>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</si>
  <si>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</si>
  <si>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</si>
  <si>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</si>
  <si>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</si>
  <si>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</si>
  <si>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</si>
  <si>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</si>
  <si>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</si>
  <si>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</si>
  <si>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</si>
  <si>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</si>
  <si>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</si>
  <si>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</si>
  <si>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</si>
  <si>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</si>
  <si>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</si>
  <si>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</si>
  <si>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</si>
  <si>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</si>
  <si>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</si>
  <si>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</si>
  <si>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</si>
  <si>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</si>
  <si>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</si>
  <si>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</si>
  <si>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</si>
  <si>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</si>
  <si>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</si>
  <si>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</si>
  <si>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</si>
  <si>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</si>
  <si>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</si>
  <si>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</si>
  <si>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</si>
  <si>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</si>
  <si>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</si>
  <si>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</si>
  <si>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</si>
  <si>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</si>
  <si>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</si>
  <si>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</si>
  <si>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</si>
  <si>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</si>
  <si>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</si>
  <si>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</si>
  <si>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</si>
  <si>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</si>
  <si>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</si>
  <si>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</si>
  <si>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</si>
  <si>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</si>
  <si>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</si>
  <si>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</si>
  <si>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</si>
  <si>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</si>
  <si>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</si>
  <si>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</si>
  <si>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</si>
  <si>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</si>
  <si>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</si>
  <si>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</si>
  <si>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</si>
  <si>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</si>
  <si>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</si>
  <si>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</si>
  <si>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</si>
  <si>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</si>
  <si>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</si>
  <si>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</si>
  <si>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</si>
  <si>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</si>
  <si>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</si>
  <si>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</si>
  <si>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</si>
  <si>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</si>
  <si>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</si>
  <si>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</si>
  <si>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</si>
  <si>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</si>
  <si>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</si>
  <si>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</si>
  <si>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</si>
  <si>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</si>
  <si>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</si>
  <si>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</si>
  <si>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</si>
  <si>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</si>
  <si>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</si>
  <si>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</si>
  <si>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</si>
  <si>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</si>
  <si>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</si>
  <si>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</si>
  <si>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</si>
  <si>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</si>
  <si>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</si>
  <si>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</si>
  <si>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</si>
  <si>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</si>
  <si>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</si>
  <si>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</si>
  <si>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</si>
  <si>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</si>
  <si>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</si>
  <si>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</si>
  <si>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</si>
  <si>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</si>
  <si>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</si>
  <si>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</si>
  <si>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</si>
  <si>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</si>
  <si>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</si>
  <si>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</si>
  <si>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</si>
  <si>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</si>
  <si>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</si>
  <si>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</si>
  <si>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</si>
  <si>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</si>
  <si>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</si>
  <si>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</si>
  <si>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</si>
  <si>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</si>
  <si>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</si>
  <si>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</si>
  <si>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</si>
  <si>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</si>
  <si>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</si>
  <si>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</si>
  <si>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</si>
  <si>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</si>
  <si>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</si>
  <si>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</si>
  <si>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</si>
  <si>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</si>
  <si>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</si>
  <si>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</si>
  <si>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</si>
  <si>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</si>
  <si>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</si>
  <si>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</si>
  <si>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</si>
  <si>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</si>
  <si>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</si>
  <si>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</si>
  <si>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</si>
  <si>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</si>
  <si>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</si>
  <si>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</si>
  <si>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</si>
  <si>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</si>
  <si>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</si>
  <si>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</si>
  <si>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</si>
  <si>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</si>
  <si>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</si>
  <si>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</si>
  <si>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</si>
  <si>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</si>
  <si>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</si>
  <si>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</si>
  <si>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</si>
  <si>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</si>
  <si>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</si>
  <si>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</si>
  <si>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</si>
  <si>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</si>
  <si>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</si>
  <si>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</si>
  <si>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</si>
  <si>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</si>
  <si>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</si>
  <si>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</si>
  <si>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</si>
  <si>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</si>
  <si>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</si>
  <si>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</si>
  <si>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</si>
  <si>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</si>
  <si>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</si>
  <si>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</si>
  <si>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</si>
  <si>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</si>
  <si>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</si>
  <si>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</si>
  <si>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</si>
  <si>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</si>
  <si>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</si>
  <si>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</si>
  <si>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</si>
  <si>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</si>
  <si>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</si>
  <si>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</si>
  <si>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</si>
  <si>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</si>
  <si>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</si>
  <si>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</si>
  <si>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</si>
  <si>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</si>
  <si>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</si>
  <si>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</si>
  <si>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</si>
  <si>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</si>
  <si>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</si>
  <si>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</si>
  <si>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</si>
  <si>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</si>
  <si>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</si>
  <si>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</si>
  <si>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</si>
  <si>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</si>
  <si>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</si>
  <si>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</si>
  <si>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</si>
  <si>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</si>
  <si>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</si>
  <si>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</si>
  <si>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</si>
  <si>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</si>
  <si>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</si>
  <si>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</si>
  <si>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</si>
  <si>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</si>
  <si>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</si>
  <si>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</si>
  <si>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</si>
  <si>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</si>
  <si>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</si>
  <si>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</si>
  <si>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</si>
  <si>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</si>
  <si>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</si>
  <si>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</si>
  <si>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</si>
  <si>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</si>
  <si>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</si>
  <si>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</si>
  <si>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</si>
  <si>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</si>
  <si>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</si>
  <si>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</si>
  <si>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</si>
  <si>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</si>
  <si>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</si>
  <si>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</si>
  <si>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</si>
  <si>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</si>
  <si>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</si>
  <si>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</si>
  <si>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</si>
  <si>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</si>
  <si>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</si>
  <si>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</si>
  <si>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</si>
  <si>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</si>
  <si>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</si>
  <si>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</si>
  <si>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</si>
  <si>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</si>
  <si>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</si>
  <si>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</si>
  <si>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</si>
  <si>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</si>
  <si>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</si>
  <si>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</si>
  <si>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</si>
  <si>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</si>
  <si>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</si>
  <si>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</si>
  <si>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</si>
  <si>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</si>
  <si>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</si>
  <si>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</si>
  <si>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</si>
  <si>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</si>
  <si>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</si>
  <si>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</si>
  <si>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</si>
  <si>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</si>
  <si>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</si>
  <si>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</si>
  <si>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</si>
  <si>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</si>
  <si>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</si>
  <si>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</si>
  <si>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</si>
  <si>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</si>
  <si>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</si>
  <si>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</si>
  <si>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</si>
  <si>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</si>
  <si>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</si>
  <si>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</si>
  <si>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</si>
  <si>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</si>
  <si>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</si>
  <si>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</si>
  <si>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</si>
  <si>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</si>
  <si>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</si>
  <si>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</si>
  <si>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</si>
  <si>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</si>
  <si>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</si>
  <si>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</si>
  <si>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</si>
  <si>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</si>
  <si>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</si>
  <si>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</si>
  <si>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</si>
  <si>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</si>
  <si>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</si>
  <si>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</si>
  <si>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</si>
  <si>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</si>
  <si>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</si>
  <si>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</si>
  <si>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</si>
  <si>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</si>
  <si>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</si>
  <si>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</si>
  <si>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</si>
  <si>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</si>
  <si>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</si>
  <si>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</si>
  <si>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</si>
  <si>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</si>
  <si>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</si>
  <si>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</si>
  <si>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</si>
  <si>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</si>
  <si>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</si>
  <si>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</si>
  <si>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</si>
  <si>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</si>
  <si>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</si>
  <si>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</si>
  <si>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</si>
  <si>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</si>
  <si>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</si>
  <si>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</si>
  <si>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</si>
  <si>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</si>
  <si>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</si>
  <si>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</si>
  <si>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</si>
  <si>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</si>
  <si>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</si>
  <si>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</si>
  <si>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</si>
  <si>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</si>
  <si>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</si>
  <si>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</si>
  <si>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</si>
  <si>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</si>
  <si>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</si>
  <si>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</si>
  <si>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</si>
  <si>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</si>
  <si>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</si>
  <si>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</si>
  <si>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</si>
  <si>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</si>
  <si>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</si>
  <si>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</si>
  <si>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</si>
  <si>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</si>
  <si>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</si>
  <si>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</si>
  <si>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</si>
  <si>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</si>
  <si>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</si>
  <si>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</si>
  <si>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</si>
  <si>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</si>
  <si>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</si>
  <si>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</si>
  <si>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</si>
  <si>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</si>
  <si>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</si>
  <si>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</si>
  <si>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</si>
  <si>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</si>
  <si>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</si>
  <si>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</si>
  <si>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</si>
  <si>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</si>
  <si>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</si>
  <si>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</si>
  <si>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</si>
  <si>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</si>
  <si>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</si>
  <si>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</si>
  <si>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</si>
  <si>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</si>
  <si>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</si>
  <si>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</si>
  <si>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</si>
  <si>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</si>
  <si>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</si>
  <si>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</si>
  <si>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</si>
  <si>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</si>
  <si>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</si>
  <si>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</si>
  <si>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</si>
  <si>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</si>
  <si>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</si>
  <si>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</si>
  <si>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</si>
  <si>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</si>
  <si>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</si>
  <si>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</si>
  <si>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</si>
  <si>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</si>
  <si>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</si>
  <si>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</si>
  <si>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</si>
  <si>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</si>
  <si>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</si>
  <si>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</si>
  <si>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</si>
  <si>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</si>
  <si>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</si>
  <si>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</si>
  <si>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</si>
  <si>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</si>
  <si>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</si>
  <si>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</si>
  <si>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</si>
  <si>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</si>
  <si>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</si>
  <si>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</si>
  <si>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</si>
  <si>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</si>
  <si>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</si>
  <si>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</si>
  <si>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</si>
  <si>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</si>
  <si>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</si>
  <si>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</si>
  <si>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</si>
  <si>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</si>
  <si>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</si>
  <si>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</si>
  <si>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</si>
  <si>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</si>
  <si>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</si>
  <si>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</si>
  <si>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</si>
  <si>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</si>
  <si>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</si>
  <si>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</si>
  <si>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</si>
  <si>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</si>
  <si>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</si>
  <si>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</si>
  <si>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</si>
  <si>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</si>
  <si>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</si>
  <si>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</si>
  <si>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</si>
  <si>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</si>
  <si>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</si>
  <si>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</si>
  <si>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</si>
  <si>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</si>
  <si>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</si>
  <si>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</si>
  <si>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</si>
  <si>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</si>
  <si>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</si>
  <si>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</si>
  <si>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</si>
  <si>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</si>
  <si>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</si>
  <si>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</si>
  <si>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</si>
  <si>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</si>
  <si>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</si>
  <si>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</si>
  <si>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</si>
  <si>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</si>
  <si>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</si>
  <si>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</si>
  <si>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</si>
  <si>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</si>
  <si>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</si>
  <si>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</si>
  <si>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</si>
  <si>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</si>
  <si>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</si>
  <si>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</si>
  <si>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</si>
  <si>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</si>
  <si>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</si>
  <si>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</si>
  <si>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</si>
  <si>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</si>
  <si>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</si>
  <si>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</si>
  <si>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</si>
  <si>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</si>
  <si>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</si>
  <si>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</si>
  <si>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</si>
  <si>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</si>
  <si>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</si>
  <si>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</si>
  <si>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</si>
  <si>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</si>
  <si>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</si>
  <si>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</si>
  <si>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</si>
  <si>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</si>
  <si>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</si>
  <si>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</si>
  <si>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</si>
  <si>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</si>
  <si>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</si>
  <si>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</si>
  <si>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</si>
  <si>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</si>
  <si>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</si>
  <si>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</si>
  <si>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</si>
  <si>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</si>
  <si>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</si>
  <si>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</si>
  <si>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</si>
  <si>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</si>
  <si>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</si>
  <si>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</si>
  <si>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</si>
  <si>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</si>
  <si>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</si>
  <si>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</si>
  <si>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</si>
  <si>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</si>
  <si>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</si>
  <si>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</si>
  <si>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</si>
  <si>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</si>
  <si>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</si>
  <si>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</si>
  <si>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</si>
  <si>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</si>
  <si>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</si>
  <si>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</si>
  <si>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</si>
  <si>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</si>
  <si>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</si>
  <si>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</si>
  <si>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</si>
  <si>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</si>
  <si>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</si>
  <si>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</si>
  <si>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</si>
  <si>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</si>
  <si>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</si>
  <si>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</si>
  <si>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</si>
  <si>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</si>
  <si>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</si>
  <si>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</si>
  <si>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</si>
  <si>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</si>
  <si>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</si>
  <si>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</si>
  <si>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</si>
  <si>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</si>
  <si>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</si>
  <si>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</si>
  <si>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</si>
  <si>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</si>
  <si>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</si>
  <si>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</si>
  <si>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</si>
  <si>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</si>
  <si>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</si>
  <si>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</si>
  <si>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</si>
  <si>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</si>
  <si>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</si>
  <si>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</si>
  <si>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</si>
  <si>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</si>
  <si>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</si>
  <si>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</si>
  <si>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</si>
  <si>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</si>
  <si>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</si>
  <si>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</si>
  <si>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</si>
  <si>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</si>
  <si>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</si>
  <si>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</si>
  <si>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</si>
  <si>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</si>
  <si>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</si>
  <si>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</si>
  <si>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</si>
  <si>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</si>
  <si>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</si>
  <si>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</si>
  <si>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</si>
  <si>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</si>
  <si>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</si>
  <si>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</si>
  <si>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</si>
  <si>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</si>
  <si>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</si>
  <si>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</si>
  <si>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</si>
  <si>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</si>
  <si>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</si>
  <si>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</si>
  <si>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</si>
  <si>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</si>
  <si>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</si>
  <si>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</si>
  <si>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</si>
  <si>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</si>
  <si>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</si>
  <si>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</si>
  <si>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</si>
  <si>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</si>
  <si>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</si>
  <si>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</si>
  <si>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</si>
  <si>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</si>
  <si>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</si>
  <si>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</si>
  <si>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</si>
  <si>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</si>
  <si>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</si>
  <si>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</si>
  <si>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</si>
  <si>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</si>
  <si>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</si>
  <si>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</si>
  <si>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</si>
  <si>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</si>
  <si>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</si>
  <si>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</si>
  <si>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</si>
  <si>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</si>
  <si>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</si>
  <si>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</si>
  <si>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</si>
  <si>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</si>
  <si>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</si>
  <si>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</si>
  <si>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</si>
  <si>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</si>
  <si>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</si>
  <si>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</si>
  <si>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</si>
  <si>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</si>
  <si>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</si>
  <si>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</si>
  <si>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</si>
  <si>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</si>
  <si>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</si>
  <si>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</si>
  <si>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</si>
  <si>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</si>
  <si>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</si>
  <si>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</si>
  <si>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</si>
  <si>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</si>
  <si>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</si>
  <si>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</si>
  <si>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</si>
  <si>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</si>
  <si>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</si>
  <si>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</si>
  <si>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</si>
  <si>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</si>
  <si>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</si>
  <si>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</si>
  <si>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</si>
  <si>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</si>
  <si>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</si>
  <si>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</si>
  <si>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</si>
  <si>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</si>
  <si>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</si>
  <si>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</si>
  <si>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</si>
  <si>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</si>
  <si>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</si>
  <si>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</si>
  <si>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</si>
  <si>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</si>
  <si>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</si>
  <si>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</si>
  <si>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</si>
  <si>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</si>
  <si>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</si>
  <si>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</si>
  <si>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</si>
  <si>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</si>
  <si>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</si>
  <si>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</si>
  <si>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</si>
  <si>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</si>
  <si>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</si>
  <si>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</si>
  <si>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</si>
  <si>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</si>
  <si>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</si>
  <si>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</si>
  <si>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</si>
  <si>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</si>
  <si>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</si>
  <si>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</si>
  <si>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</si>
  <si>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</si>
  <si>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</si>
  <si>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</si>
  <si>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</si>
  <si>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</si>
  <si>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</si>
  <si>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</si>
  <si>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</si>
  <si>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</si>
  <si>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</si>
  <si>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</si>
  <si>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</si>
  <si>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</si>
  <si>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</si>
  <si>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</si>
  <si>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</si>
  <si>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</si>
  <si>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</si>
  <si>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</si>
  <si>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</si>
  <si>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</si>
  <si>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</si>
  <si>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</si>
  <si>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</si>
  <si>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</si>
  <si>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</si>
  <si>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</si>
  <si>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</si>
  <si>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</si>
  <si>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</si>
  <si>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</si>
  <si>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</si>
  <si>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</si>
  <si>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</si>
  <si>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</si>
  <si>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</si>
  <si>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</si>
  <si>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</si>
  <si>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</si>
  <si>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</si>
  <si>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</si>
  <si>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</si>
  <si>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</si>
  <si>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</si>
  <si>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</si>
  <si>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</si>
  <si>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</si>
  <si>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</si>
  <si>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</si>
  <si>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</si>
  <si>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</si>
  <si>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</si>
  <si>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</si>
  <si>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</si>
  <si>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</si>
  <si>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</si>
  <si>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</si>
  <si>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</si>
  <si>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</si>
  <si>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</si>
  <si>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</si>
  <si>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</si>
  <si>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</si>
  <si>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</si>
  <si>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</si>
  <si>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</si>
  <si>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</si>
  <si>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</si>
  <si>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</si>
  <si>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</si>
  <si>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</si>
  <si>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</si>
  <si>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</si>
  <si>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</si>
  <si>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</si>
  <si>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</si>
  <si>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</si>
  <si>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</si>
  <si>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</si>
  <si>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</si>
  <si>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</si>
  <si>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</si>
  <si>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</si>
  <si>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</si>
  <si>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</si>
  <si>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</si>
  <si>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</si>
  <si>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</si>
  <si>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</si>
  <si>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</si>
  <si>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</si>
  <si>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</si>
  <si>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</si>
  <si>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</si>
  <si>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</si>
  <si>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</si>
  <si>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</si>
  <si>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</si>
  <si>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</si>
  <si>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</si>
  <si>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</si>
  <si>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</si>
  <si>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</si>
  <si>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</si>
  <si>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</si>
  <si>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</si>
  <si>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</si>
  <si>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</si>
  <si>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</si>
  <si>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</si>
  <si>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</si>
  <si>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</si>
  <si>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</si>
  <si>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</si>
  <si>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</si>
  <si>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</si>
  <si>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</si>
  <si>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</si>
  <si>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</si>
  <si>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</si>
  <si>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</si>
  <si>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</si>
  <si>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</si>
  <si>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</si>
  <si>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</si>
  <si>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</si>
  <si>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</si>
  <si>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</si>
  <si>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</si>
  <si>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</si>
  <si>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</si>
  <si>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</si>
  <si>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</si>
  <si>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</si>
  <si>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</si>
  <si>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</si>
  <si>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</si>
  <si>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</si>
  <si>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</si>
  <si>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</si>
  <si>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</si>
  <si>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</si>
  <si>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</si>
  <si>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</si>
  <si>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</si>
  <si>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</si>
  <si>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</si>
  <si>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</si>
  <si>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</si>
  <si>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</si>
  <si>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</si>
  <si>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</si>
  <si>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</si>
  <si>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</si>
  <si>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</si>
  <si>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</si>
  <si>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</si>
  <si>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</si>
  <si>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</si>
  <si>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</si>
  <si>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</si>
  <si>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</si>
  <si>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</si>
  <si>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</si>
  <si>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</si>
  <si>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</si>
  <si>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</si>
  <si>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</si>
  <si>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</si>
  <si>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</si>
  <si>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</si>
  <si>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</si>
  <si>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</si>
  <si>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</si>
  <si>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</si>
  <si>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</si>
  <si>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</si>
  <si>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</si>
  <si>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</si>
  <si>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</si>
  <si>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</si>
  <si>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</si>
  <si>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</si>
  <si>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</si>
  <si>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</si>
  <si>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</si>
  <si>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</si>
  <si>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</si>
  <si>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</si>
  <si>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</si>
  <si>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</si>
  <si>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</si>
  <si>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</si>
  <si>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</si>
  <si>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</si>
  <si>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</si>
  <si>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</si>
  <si>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</si>
  <si>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</si>
  <si>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</si>
  <si>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</si>
  <si>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</si>
  <si>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</si>
  <si>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</si>
  <si>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</si>
  <si>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</si>
  <si>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</si>
  <si>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</si>
  <si>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</si>
  <si>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</si>
  <si>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</si>
  <si>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</si>
  <si>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</si>
  <si>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</si>
  <si>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</si>
  <si>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</si>
  <si>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</si>
  <si>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</si>
  <si>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</si>
  <si>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</si>
  <si>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</si>
  <si>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</si>
  <si>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</si>
  <si>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</si>
  <si>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</si>
  <si>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</si>
  <si>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</si>
  <si>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</si>
  <si>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</si>
  <si>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</si>
  <si>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</si>
  <si>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</si>
  <si>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</si>
  <si>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</si>
  <si>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</si>
  <si>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</si>
  <si>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</si>
  <si>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</si>
  <si>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</si>
  <si>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</si>
  <si>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</si>
  <si>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</si>
  <si>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</si>
  <si>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</si>
  <si>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</si>
  <si>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</si>
  <si>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</si>
  <si>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</si>
  <si>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</si>
  <si>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</si>
  <si>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</si>
  <si>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</si>
  <si>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</si>
  <si>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</si>
  <si>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</si>
  <si>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</si>
  <si>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</si>
  <si>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</si>
  <si>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</si>
  <si>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</si>
  <si>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</si>
  <si>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</si>
  <si>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</si>
  <si>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</si>
  <si>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</si>
  <si>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</si>
  <si>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</si>
  <si>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</si>
  <si>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</si>
  <si>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</si>
  <si>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</si>
  <si>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</si>
  <si>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</si>
  <si>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</si>
  <si>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</si>
  <si>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</si>
  <si>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</si>
  <si>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</si>
  <si>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</si>
  <si>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</si>
  <si>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</si>
  <si>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</si>
  <si>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</si>
  <si>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</si>
  <si>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</si>
  <si>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</si>
  <si>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</si>
  <si>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</si>
  <si>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</si>
  <si>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</si>
  <si>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</si>
  <si>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</si>
  <si>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</si>
  <si>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</si>
  <si>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</si>
  <si>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</si>
  <si>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</si>
  <si>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</si>
  <si>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</si>
  <si>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</si>
  <si>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</si>
  <si>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</si>
  <si>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</si>
  <si>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</si>
  <si>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</si>
  <si>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</si>
  <si>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</si>
  <si>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</si>
  <si>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</si>
  <si>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</si>
  <si>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</si>
  <si>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</si>
  <si>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</si>
  <si>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</si>
  <si>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</si>
  <si>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</si>
  <si>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</si>
  <si>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</si>
  <si>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</si>
  <si>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</si>
  <si>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</si>
  <si>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</si>
  <si>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</si>
  <si>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</si>
  <si>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</si>
  <si>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</si>
  <si>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</si>
  <si>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</si>
  <si>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ETA // 15mins</t>
  </si>
  <si>
    <t>PCM-20251005-00001070</t>
  </si>
  <si>
    <t>ETA // 60mins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</si>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</sst>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2" totalsRowShown="0" headerRowDxfId="157" dataDxfId="156" headerRowBorderDxfId="154" tableBorderDxfId="155" totalsRowBorderDxfId="153">
  <autoFilter ref="A1:CJ3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272.28831469907163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v>1</v>
      </c>
      <c r="D3" s="64" t="s">
        <v>17611</v>
      </c>
      <c r="E3" s="65"/>
      <c r="F3" s="66"/>
      <c r="G3" s="67">
        <f ca="1">IFERROR(NOW()-F3,"")</f>
        <v>45935.236740624998</v>
      </c>
      <c r="H3" s="68"/>
      <c r="I3" s="73" t="str">
        <f>IFERROR(VLOOKUP(D3,DB!A:F,6,0),"")</f>
        <v>Power Cube</v>
      </c>
      <c r="J3" s="73" t="str">
        <f>IFERROR(VLOOKUP(D3,DB!A:G,7,0),"")</f>
        <v>No BB Design+Good</v>
      </c>
      <c r="K3" s="69"/>
      <c r="L3" s="70" t="str">
        <f>IFERROR(VLOOKUP(D3,DB!A:I,9,0),"")</f>
        <v>Latis</v>
      </c>
    </row>
    <row r="4" spans="1:12" ht="15" customHeight="1">
      <c r="A4" s="63"/>
      <c r="B4" s="73" t="str">
        <f>IFERROR(VLOOKUP(D4,DB!A:K,11,0),"")</f>
        <v/>
      </c>
      <c r="C4" s="64"/>
      <c r="D4" s="64"/>
      <c r="E4" s="65"/>
      <c r="F4" s="66"/>
      <c r="G4" s="67">
        <f ca="1">IFERROR(NOW()-F4,"")</f>
        <v>45935.236740624998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45935.236740624998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45935.236740624998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45935.236740624998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45935.236740624998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45935.236740624998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45935.236740624998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45935.236740624998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45935.236740624998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45935.236740624998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45935.236740624998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45935.236740624998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45935.236740624998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45935.236740624998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45935.236740624998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45935.236740624998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45935.236740624998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45935.236740624998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45935.236740624998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45935.236740624998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45935.236740624998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45935.236740624998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45935.236740624998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45935.236740624998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45935.236740624998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45935.236740624998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45935.236740624998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45935.236740624998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45935.236740624998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ADE0F-6CC9-4E13-8E07-6A3F218DE57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2"/>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243.58495798610966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128.50965706018906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110.23690243055898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4.2226504629070405E-2</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26510</v>
      </c>
      <c r="E7" s="131" t="s">
        <v>38964</v>
      </c>
      <c r="F7" s="132">
        <v>45935.216782407406</v>
      </c>
      <c r="G7" s="133">
        <f ca="1">IFERROR(NOW()-F7,"-")</f>
        <v>1.9957986114604864E-2</v>
      </c>
      <c r="H7" s="132">
        <v>45935.211921296293</v>
      </c>
      <c r="I7" s="18" t="str">
        <f>IFERROR(VLOOKUP(D7,DB!A:F,6,0),"")</f>
        <v>Generator-SG</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45935.23674039352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45935.23674039352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45935.23674039352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45935.23674039352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45935.23674039352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45935.23674039352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45935.23674039352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45935.23674039352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45935.23674039352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45935.23674039352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45935.23674039352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45935.23674039352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45935.23674039352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45935.23674039352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45935.23674039352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45935.23674039352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45935.23674039352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45935.23674039352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45935.23674039352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45935.23674039352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45935.23674039352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45935.23674039352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45935.23674039352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45935.23674039352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45935.23674039352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45935.23674039352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45935.23674039352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45935.23674039352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45935.23674039352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45935.23674039352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45935.23674039352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45935.23674039352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45935.23674039352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45935.23674039352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45935.23674039352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45935.23674039352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45935.23674039352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45935.23674039352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45935.23674039352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45935.23674039352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45935.23674039352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45935.23674039352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45935.23674039352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45935.23674039352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45935.23674039352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45935.23674039352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45935.23674039352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45935.23674039352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45935.23674039352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45935.23674039352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45935.23674039352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45935.23674039352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45935.23674039352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45935.23674039352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45935.23674039352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45935.23674039352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45935.23674039352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45935.23674039352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45935.23674039352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45935.23674039352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45935.23674039352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45935.23674039352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45935.23674039352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45935.23674039352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45935.23674039352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45935.23674039352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45935.23674039352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45935.23674039352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45935.23674039352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45935.23674039352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45935.23674039352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45935.23674039352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45935.23674039352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45935.23674039352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45935.23674039352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45935.23674039352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45935.23674039352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45935.23674039352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45935.23674039352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45935.23674039352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45935.23674039352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45935.23674039352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45935.23674039352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45935.23674039352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45935.23674039352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45935.23674039352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45935.23674039352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45935.23674039352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45935.23674039352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45935.23674039352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45935.23674039352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45935.23674039352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45935.23674039352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45935.23674039352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45935.23674039352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45935.23674039352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45935.23674039352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45935.23674039352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45935.23674039352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45935.23674039352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45935.23674039352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45935.23674039352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45935.23674039352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45935.23674039352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45935.23674039352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45935.23674039352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45935.23674039352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45935.23674039352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45935.23674039352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45935.23674039352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45935.23674039352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45935.23674039352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45935.23674039352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45935.23674039352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45935.23674039352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45935.23674039352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45935.23674039352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45935.23674039352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45935.23674039352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45935.23674039352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45935.23674039352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45935.23674039352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45935.23674039352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45935.23674039352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45935.23674039352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45935.23674039352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45935.23674039352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45935.23674039352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45935.23674039352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45935.23674039352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45935.23674039352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45935.23674039352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45935.23674039352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45935.23674039352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45935.23674039352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45935.23674039352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45935.23674039352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45935.23674039352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45935.23674039352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45935.23674039352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45935.23674039352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45935.23674039352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45935.23674039352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45935.23674039352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45935.23674039352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45935.23674039352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45935.23674039352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45935.23674039352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45935.23674039352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45935.23674039352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45935.23674039352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45935.23674039352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45935.23674039352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45935.23674039352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45935.23674039352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45935.23674039352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45935.23674039352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45935.23674039352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45935.23674039352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45935.23674039352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45935.23674039352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45935.23674039352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45935.23674039352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45935.23674039352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45935.23674039352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45935.23674039352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45935.23674039352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45935.23674039352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45935.23674039352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45935.23674039352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45935.23674039352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45935.23674039352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45935.23674039352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45935.23674039352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45935.23674039352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45935.23674039352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45935.23674039352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45935.23674039352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45935.23674039352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45935.23674039352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45935.23674039352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45935.23674039352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45935.23674039352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45935.23674039352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45935.23674039352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45935.23674039352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45935.23674039352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45935.23674039352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45935.23674039352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45935.23674039352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45935.23674039352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45935.23674039352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45935.23674039352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45935.23674039352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45935.23674039352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45935.23674039352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45935.23674039352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45935.23674039352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45935.23674039352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45935.23674039352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45935.23674039352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45935.23674039352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45935.23674039352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45935.23674039352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45935.23674039352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45935.23674039352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45935.23674039352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45935.23674039352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45935.23674039352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45935.23674039352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45935.23674039352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45935.23674039352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45935.23674039352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45935.23674039352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45935.23674039352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45935.23674039352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45935.23674039352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45935.23674039352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45935.23674039352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45935.23674039352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45935.23674039352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45935.23674039352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45935.23674039352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45935.23674039352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45935.23674039352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45935.23674039352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45935.23674039352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45935.23674039352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45935.23674039352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45935.23674039352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45935.23674039352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45935.23674039352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45935.23674039352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45935.23674039352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45935.23674039352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45935.23674039352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45935.23674039352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45935.23674039352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45935.23674039352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45935.23674039352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45935.23674039352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45935.23674039352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45935.23674039352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45935.23674039352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45935.23674039352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45935.23674039352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45935.23674039352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45935.23674039352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45935.23674039352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45935.23674039352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45935.23674039352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45935.23674039352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45935.23674039352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45935.23674039352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45935.23674039352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45935.23674039352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45935.23674039352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45935.23674039352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45935.23674039352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45935.23674039352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45935.23674039352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45935.23674039352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45935.23674039352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45935.23674039352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45935.23674039352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45935.23674039352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45935.23674039352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45935.23674039352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45935.23674039352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45935.23674039352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45935.23674039352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45935.23674039352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45935.23674039352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45935.23674039352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45935.23674039352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45935.23674039352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45935.23674039352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45935.23674039352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45935.23674039352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45935.23674039352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45935.23674039352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45935.23674039352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45935.23674039352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45935.23674039352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45935.23674039352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45935.23674039352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45935.23674039352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45935.23674039352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45935.23674039352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45935.23674039352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45935.23674039352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45935.23674039352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45935.23674039352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45935.23674039352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45935.23674039352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45935.23674039352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45935.23674039352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45935.23674039352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45935.23674039352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45935.23674039352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45935.23674039352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45935.23674039352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45935.23674039352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45935.23674039352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45935.23674039352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sheetData>
  <dataValidations count="2">
    <dataValidation allowBlank="1" showInputMessage="1" showErrorMessage="1" sqref="E1" xr:uid="{4D935161-CDD3-4592-B877-3FB59C99E142}"/>
    <dataValidation type="list" allowBlank="1" showInputMessage="1" showErrorMessage="1" sqref="E3:E3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45935.23674039352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45935.23674039352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45935.236740624998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45935.236740624998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45935.236740624998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45935.236740624998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45935.236740624998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45935.236740624998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45935.236740624998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45935.236740624998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45935.236740624998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45935.236740624998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45935.236740624998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45935.236740624998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45935.236740624998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45935.236740624998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45935.236740624998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45935.236740624998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45935.236740624998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45935.236740624998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45935.236740624998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45935.236740624998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45935.236740624998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45935.236740624998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45935.236740624998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45935.236740624998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45935.236740624998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45935.236740624998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45935.236740624998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45935.236740624998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45935.236740624998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45935.236740624998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45935.236740624998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45935.236740624998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45935.236740624998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45935.236740624998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45935.236740624998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45935.236740624998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45935.236740624998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45935.236740624998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45935.236740624998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45935.236740624998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45935.236740624998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45935.236740624998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45935.236740624998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45935.236740624998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45935.236740624998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45935.236740624998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45935.236740624998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45935.236740624998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45935.236740624998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45935.236740624998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45935.236740624998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45935.236740624998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45935.236740624998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45935.236740624998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45935.236740624998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45935.236740624998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45935.236740624998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45935.236740624998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45935.236740624998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45935.236740624998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45935.236740624998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45935.236740624998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45935.236740624998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45935.236740624998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45935.236740624998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45935.236740624998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45935.236740624998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45935.236740624998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45935.236740624998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45935.236740624998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45935.236740624998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45935.236740624998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45935.236740624998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45935.236740624998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45935.236740624998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45935.236740624998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45935.236740624998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45935.236740624998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45935.236740624998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45935.236740624998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45935.236740624998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45935.236740624998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45935.236740624998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45935.236740624998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45935.236740624998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45935.236740624998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45935.236740624998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45935.236740624998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45935.236740624998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45935.236740624998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45935.236740624998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45935.236740624998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45935.236740624998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45935.236740624998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45935.236740624998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45935.236740624998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45935.236740624998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45935.236740624998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45935.236740624998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45935.236740624998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45935.236740624998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45935.236740624998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45935.236740624998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45935.236740624998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45935.236740624998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45935.236740624998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45935.236740624998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45935.236740624998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45935.236740624998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45935.236740624998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45935.236740624998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45935.236740624998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45935.236740624998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45935.236740624998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45935.236740624998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45935.236740624998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45935.236740624998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45935.236740624998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45935.236740624998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45935.236740624998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45935.236740624998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45935.236740624998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45935.236740624998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45935.236740624998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45935.236740624998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45935.236740624998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45935.236740624998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45935.236740624998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45935.236740624998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45935.236740624998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45935.236740624998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45935.236740624998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45935.236740624998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45935.236740624998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45935.236740624998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45935.236740624998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45935.236740624998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45935.236740624998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45935.236740624998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45935.236740624998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45935.236740624998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45935.236740624998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45935.236740624998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45935.236740624998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45935.236740624998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45935.236740624998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45935.236740624998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45935.236740624998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45935.236740624998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45935.236740624998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45935.236740624998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45935.236740624998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45935.236740624998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45935.236740624998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45935.236740624998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45935.236740624998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45935.236740624998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45935.236740624998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45935.236740624998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45935.236740624998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45935.236740624998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45935.236740624998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45935.236740624998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45935.236740624998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45935.236740624998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45935.236740624998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45935.236740624998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45935.236740624998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45935.236740624998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45935.236740624998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45935.236740624998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45935.236740624998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45935.236740624998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45935.236740624998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45935.236740624998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45935.236740624998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45935.236740624998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45935.236740624998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45935.236740624998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45935.236740624998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45935.236740624998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45935.236740624998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45935.236740624998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45935.236740624998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45935.236740624998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45935.236740624998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45935.236740624998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45935.236740624998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45935.236740624998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45935.236740624998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45935.236740624998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45935.236740624998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45935.236740624998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45935.236740624998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45935.236740624998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45935.236740624998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45935.236740624998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45935.236740624998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45935.236740624998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45935.236740624998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45935.236740624998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45935.236740624998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45935.236740624998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45935.236740624998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45935.236740624998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45935.236740624998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45935.236740624998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45935.236740624998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45935.236740624998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45935.236740624998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45935.236740624998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45935.236740624998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45935.236740624998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45935.236740624998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45935.236740624998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45935.236740624998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45935.236740624998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45935.236740624998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45935.236740624998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45935.236740624998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45935.236740624998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45935.236740624998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45935.236740624998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45935.236740624998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45935.236740624998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45935.236740624998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45935.236740624998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45935.236740624998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45935.236740624998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45935.236740624998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45935.236740624998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45935.236740624998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45935.236740624998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45935.236740624998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45935.236740624998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45935.236740624998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45935.236740624998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45935.236740624998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45935.236740624998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45935.236740624998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45935.236740624998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45935.236740624998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45935.236740624998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45935.236740624998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45935.236740624998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45935.236740624998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45935.236740624998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45935.236740624998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45935.236740624998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45935.236740624998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45935.236740624998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45935.236740624998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45935.236740624998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45935.236740624998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45935.236740624998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45935.236740624998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45935.236740624998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45935.236740624998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45935.236740624998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45935.236740624998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45935.236740624998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45935.236740624998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45935.236740624998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45935.236740624998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45935.236740624998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45935.236740624998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45935.236740624998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45935.236740624998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45935.236740624998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45935.236740624998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45935.236740624998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45935.236740624998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45935.236740624998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45935.236740624998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45935.236740624998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45935.236740624998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45935.236740624998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45935.236740624998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45935.236740624998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45935.236740624998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45935.236740624998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45935.236740624998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45935.236740624998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45935.236740624998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45935.236740624998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45935.236740624998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45935.236740624998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45935.236740624998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45935.236740624998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45935.236740624998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45935.236740624998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45935.236740624998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45935.236740624998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45935.236740624998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45935.236740624998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45935.236740624998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45935.236740624998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45935.236740624998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45935.236740624998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45935.236740624998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45935.236740624998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45935.236740624998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45935.236740624998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45935.236740624998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45935.236740624998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45935.236740624998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45935.236740624998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45935.236740624998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45935.236740624998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45935.236740624998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45935.236740624998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45935.236740624998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45935.236740624998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45935.236740624998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45935.236740624998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45935.236740624998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45935.236740624998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45935.236740624998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45935.236740624998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45935.236740624998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45935.236740624998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45935.236740624998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45935.236740624998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45935.236740624998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45935.236740624998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45935.236740624998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45935.236740624998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45935.236740624998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45935.236740624998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45935.236740624998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45935.236740624998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45935.236740624998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45935.236740624998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45935.236740624998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45935.236740624998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45935.236740624998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45935.236740624998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45935.236740624998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45935.236740624998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45935.236740624998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45935.236740624998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45935.236740624998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45935.236740624998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45935.236740624998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45935.236740624998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45935.236740624998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45935.236740624998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45935.236740624998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45935.236740624998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45935.236740624998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45935.236740624998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45935.236740624998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45935.236740624998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45935.236740624998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45935.236740624998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45935.236740624998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45935.236740624998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45935.236740624998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45935.236740624998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45935.236740624998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45935.236740624998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45935.236740624998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45935.236740624998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45935.236740624998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45935.236740624998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45935.236740624998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45935.236740624998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45935.236740624998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45935.236740624998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45935.236740624998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45935.236740624998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45935.236740624998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45935.236740624998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45935.236740624998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45935.236740624998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45935.236740624998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45935.236740624998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45935.236740624998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45935.236740624998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45935.236740624998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45935.236740624998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45935.236740624998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45935.236740624998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45935.236740624998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45935.236740624998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45935.236740624998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45935.236740624998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45935.236740624998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45935.236740624998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45935.236740624998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45935.236740624998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45935.236740624998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45935.236740624998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45935.236740624998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45935.236740624998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45935.236740624998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45935.236740624998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45935.236740624998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45935.236740624998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45935.236740624998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45935.236740624998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45935.236740624998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45935.236740624998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45935.236740624998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45935.236740624998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45935.236740624998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45935.236740624998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45935.236740624998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45935.236740624998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45935.236740624998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45935.236740624998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45935.236740624998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45935.236740624998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45935.236740624998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45935.236740624998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45935.236740624998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45935.236740624998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45935.236740624998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45935.236740624998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45935.236740624998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45935.236740624998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45935.236740624998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45935.236740624998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45935.236740624998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45935.236740624998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45935.236740624998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45935.236740624998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45935.236740624998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45935.236740624998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45935.236740624998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45935.236740624998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45935.236740624998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45935.236740624998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45935.236740624998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45935.236740624998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45935.236740624998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45935.236740624998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45935.236740624998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45935.236740624998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45935.236740624998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45935.236740624998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45935.236740624998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45935.236740624998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45935.236740624998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45935.236740624998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45935.236740624998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45935.236740624998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45935.236740624998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45935.236740624998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45935.236740624998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45935.236740624998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45935.236740624998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45935.236740624998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45935.236740624998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45935.236740624998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45935.236740624998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45935.236740624998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45935.236740624998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45935.236740624998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45935.236740624998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45935.236740624998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45935.236740624998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45935.236740624998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45935.236740624998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45935.236740624998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45935.236740624998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45935.236740624998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45935.236740624998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45935.236740624998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45935.236740624998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45935.236740624998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45935.236740624998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45935.236740624998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45935.236740624998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45935.236740624998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45935.236740624998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45935.236740624998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45935.236740624998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45935.236740624998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45935.236740624998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45935.236740624998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45935.236740624998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45935.236740624998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45935.236740624998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45935.236740624998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45935.236740624998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45935.236740624998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45935.236740624998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45935.236740624998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45935.236740624998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45935.236740624998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45935.236740624998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45935.236740624998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45935.236740624998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45935.236740624998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45935.236740624998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45935.236740624998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45935.236740624998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45935.236740624998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45935.236740624998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45935.236740624998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45935.236740624998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45935.236740624998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45935.236740624998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45935.236740624998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45935.236740624998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45935.236740624998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45935.236740624998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45935.236740624998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45935.236740624998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45935.236740624998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45935.236740624998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45935.236740624998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45935.236740624998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45935.236740624998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45935.236740624998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45935.236740624998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45935.236740624998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45935.236740624998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45935.236740624998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45935.236740624998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45935.236740624998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45935.236740624998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45935.236740624998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45935.236740624998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45935.236740624998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45935.236740624998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45935.236740624998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45935.236740624998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45935.236740624998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45935.236740624998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45935.236740624998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45935.236740624998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45935.236740624998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45935.236740624998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45935.236740624998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45935.236740624998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45935.236740624998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45935.236740624998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45935.236740624998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45935.236740624998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45935.236740624998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45935.236740624998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45935.236740624998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45935.236740624998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45935.236740624998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45935.236740624998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45935.236740624998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45935.236740624998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45935.236740624998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45935.236740624998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45935.236740624998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45935.236740624998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45935.236740624998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45935.236740624998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45935.236740624998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45935.236740624998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45935.236740624998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45935.236740624998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45935.236740624998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45935.236740624998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45935.236740624998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45935.236740624998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45935.236740624998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45935.236740624998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45935.236740624998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45935.236740624998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45935.236740624998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45935.236740624998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45935.236740624998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45935.236740624998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45935.236740624998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45935.236740624998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45935.236740624998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45935.236740624998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45935.236740624998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45935.236740624998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45935.236740624998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45935.236740624998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45935.236740624998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45935.236740624998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45935.236740624998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45935.236740624998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45935.236740624998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45935.236740624998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45935.236740624998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45935.236740624998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45935.236740624998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45935.236740624998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45935.236740624998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45935.236740624998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45935.236740624998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45935.236740624998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45935.236740624998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45935.236740624998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45935.236740624998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45935.236740624998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45935.236740624998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45935.236740624998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45935.236740624998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45935.236740624998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45935.236740624998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45935.236740624998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45935.236740624998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45935.236740624998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45935.236740624998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45935.236740624998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45935.236740624998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45935.236740624998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45935.236740624998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45935.236740624998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45935.236740624998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45935.236740624998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45935.236740624998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45935.236740624998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45935.236740624998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45935.236740624998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45935.236740624998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45935.236740624998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45935.236740624998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45935.236740624998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45935.236740624998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45935.236740624998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45935.236740624998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45935.236740624998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45935.236740624998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45935.236740624998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45935.236740624998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45935.236740624998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45935.236740624998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45935.236740624998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45935.236740624998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45935.236740624998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45935.236740624998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45935.236740624998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45935.236740624998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45935.236740624998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45935.236740624998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45935.236740624998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45935.236740624998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45935.236740624998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45935.236740624998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45935.236740624998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45935.236740624998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45935.236740624998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45935.236740624998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45935.236740624998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45935.236740624998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45935.236740624998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45935.236740624998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45935.236740624998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45935.236740624998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45935.236740624998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45935.236740624998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45935.236740624998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45935.236740624998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45935.236740624998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45935.236740624998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45935.236740624998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45935.236740624998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45935.236740624998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45935.236740624998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45935.236740624998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45935.236740624998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45935.236740624998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45935.236740624998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45935.236740624998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45935.236740624998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45935.236740624998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45935.236740624998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45935.236740624998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45935.236740624998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45935.236740624998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45935.236740624998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45935.236740624998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45935.236740624998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45935.236740624998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45935.236740624998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45935.236740624998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45935.236740624998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45935.236740624998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45935.236740624998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45935.236740624998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45935.236740624998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45935.236740624998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45935.236740624998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45935.236740624998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45935.236740624998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45935.236740624998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45935.236740624998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45935.236740624998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45935.236740624998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45935.236740624998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45935.236740624998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45935.236740624998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45935.236740624998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45935.236740624998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45935.236740624998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45935.236740624998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45935.236740624998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45935.236740624998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45935.236740624998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45935.236740624998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45935.236740624998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45935.236740624998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45935.236740624998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45935.236740624998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45935.236740624998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45935.236740624998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45935.236740624998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45935.236740624998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45935.236740624998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45935.236740624998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45935.236740624998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45935.236740624998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45935.236740624998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45935.236740624998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45935.236740624998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45935.236740624998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45935.236740624998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45935.236740624998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45935.236740624998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45935.236740624998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45935.236740624998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45935.236740624998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45935.236740624998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45935.236740624998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45935.236740624998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45935.236740624998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45935.236740624998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45935.236740624998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45935.236740624998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45935.236740624998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45935.236740624998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45935.236740624998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45935.236740624998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45935.236740624998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45935.236740624998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45935.236740624998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45935.236740624998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45935.236740624998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45935.236740624998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45935.236740624998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45935.236740624998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45935.236740624998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45935.236740624998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45935.236740624998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45935.236740624998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45935.236740624998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45935.236740624998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45935.236740624998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45935.236740624998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45935.236740624998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45935.236740624998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45935.236740624998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45935.236740624998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45935.236740624998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45935.236740624998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45935.236740624998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45935.236740624998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45935.236740624998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45935.236740624998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45935.236740624998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45935.236740624998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45935.236740624998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45935.236740624998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45935.236740624998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45935.236740624998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45935.236740624998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45935.236740624998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45935.236740624998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45935.236740624998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45935.236740624998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45935.236740624998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45935.236740624998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45935.236740624998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45935.236740624998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45935.236740624998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45935.236740624998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45935.236740624998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45935.236740624998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45935.236740624998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45935.236740624998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45935.236740624998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45935.236740624998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45935.236740624998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45935.236740624998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45935.236740624998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45935.236740624998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45935.236740624998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45935.236740624998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45935.236740624998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45935.236740624998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45935.236740624998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45935.236740624998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45935.236740624998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45935.236740624998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45935.236740624998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45935.236740624998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45935.236740624998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45935.236740624998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45935.236740624998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45935.236740624998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45935.236740624998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45935.236740624998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45935.236740624998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45935.236740624998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45935.236740624998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45935.236740624998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45935.236740624998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45935.236740624998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45935.236740624998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45935.236740624998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45935.236740624998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45935.236740624998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45935.236740624998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45935.236740624998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45935.236740624998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45935.236740624998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45935.236740624998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45935.236740624998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45935.236740624998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45935.236740624998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45935.236740624998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45935.236740624998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45935.236740624998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45935.236740624998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45935.236740624998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45935.236740624998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45935.236740624998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45935.236740624998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45935.236740624998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45935.236740624998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45935.236740624998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45935.236740624998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45935.236740624998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45935.236740624998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45935.236740624998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45935.236740624998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45935.236740624998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45935.236740624998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45935.236740624998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45935.236740624998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45935.236740624998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45935.236740624998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45935.236740624998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45935.236740624998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45935.236740624998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45935.236740624998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45935.236740624998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45935.236740624998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45935.236740624998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45935.236740624998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45935.236740624998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45935.236740624998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45935.236740624998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45935.236740624998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45935.236740624998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45935.236740624998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45935.236740624998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45935.236740624998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45935.236740624998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45935.236740624998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45935.236740624998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45935.236740624998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45935.236740624998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45935.236740624998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45935.236740624998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45935.236740624998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45935.236740624998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45935.236740624998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45935.236740624998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45935.236740624998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45935.236740624998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45935.236740624998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45935.236740624998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45935.236740624998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45935.236740624998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45935.236740624998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45935.236740624998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45935.236740624998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45935.236740624998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45935.236740624998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45935.236740624998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45935.236740624998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45935.236740624998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45935.236740624998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45935.236740624998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45935.236740624998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45935.236740624998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45935.236740624998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45935.236740624998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45935.236740624998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45935.236740624998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45935.236740624998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45935.236740624998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45935.236740624998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45935.236740624998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45935.236740624998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45935.236740624998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45935.236740624998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45935.236740624998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45935.236740624998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45935.236740624998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45935.236740624998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45935.236740624998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45935.236740624998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45935.236740624998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45935.236740624998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45935.236740624998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45935.236740624998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45935.236740624998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45935.236740624998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45935.236740624998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45935.236740624998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45935.236740624998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45935.236740624998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45935.236740624998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45935.236740624998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45935.236740624998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45935.236740624998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45935.236740624998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45935.236740624998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45935.236740624998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45935.236740624998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45935.236740624998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45935.236740624998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45935.236740624998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45935.236740624998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45935.236740624998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45935.236740624998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45935.236740624998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45935.236740624998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45935.236740624998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45935.236740624998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45935.236740624998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45935.236740624998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45935.236740624998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45935.236740624998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45935.236740624998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45935.236740624998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45935.236740624998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45935.236740624998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45935.236740624998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45935.236740624998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45935.236740624998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45935.236740624998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45935.236740624998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45935.236740624998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45935.236740624998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45935.236740624998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45935.236740624998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45935.236740624998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45935.236740624998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45935.236740624998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45935.236740624998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45935.236740624998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45935.236740624998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45935.236740624998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45935.236740624998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45935.236740624998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45935.236740624998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45935.236740624998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45935.236740624998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45935.236740624998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45935.236740624998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45935.236740624998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45935.236740624998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45935.236740624998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45935.236740624998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45935.236740624998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45935.236740624998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45935.236740624998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45935.236740624998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45935.236740624998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45935.236740624998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45935.236740624998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45935.236740624998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45935.236740624998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45935.236740624998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45935.236740624998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45935.236740624998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45935.236740624998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45935.236740624998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45935.236740624998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45935.236740624998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45935.236740624998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45935.236740624998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45935.236740624998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45935.236740624998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45935.236740624998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45935.236740624998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45935.236740624998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45935.236740624998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45935.236740624998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45935.236740624998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45935.236740624998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45935.236740624998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45935.236740624998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45935.236740624998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45935.236740624998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45935.236740624998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45935.236740624998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45935.236740624998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45935.236740624998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45935.236740624998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45935.236740624998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45935.236740624998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45935.236740624998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45935.236740624998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45935.236740624998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45935.236740624998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45935.236740624998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45935.236740624998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45935.236740624998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45935.236740624998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45935.236740624998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45935.236740624998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45935.236740624998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45935.236740624998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45935.236740624998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45935.236740624998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45935.236740624998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45935.236740624998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45935.236740624998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45935.236740624998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45935.236740624998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45935.236740624998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45935.236740624998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45935.236740624998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45935.236740624998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45935.236740624998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45935.236740624998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45935.236740624998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45935.236740624998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45935.236740624998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45935.236740624998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45935.236740624998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45935.236740624998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45935.236740624998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45935.236740624998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45935.236740624998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45935.236740624998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45935.236740624998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45935.236740624998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45935.236740624998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45935.236740624998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45935.236740624998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45935.236740624998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45935.236740624998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45935.236740624998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45935.236740624998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45935.236740624998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45935.236740624998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45935.236740624998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45935.236740624998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45935.236740624998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45935.236740624998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45935.236740624998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45935.236740624998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45935.236740624998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45935.236740624998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45935.236740624998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45935.236740624998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45935.236740624998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45935.236740624998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45935.236740624998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45935.236740624998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45935.236740624998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45935.236740624998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45935.236740624998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45935.236740624998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45935.236740624998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45935.236740624998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45935.236740624998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45935.236740624998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45935.236740624998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45935.236740624998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45935.236740624998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45935.236740624998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45935.236740624998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45935.236740624998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45935.236740624998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45935.236740624998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45935.236740624998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45935.236740624998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45935.236740624998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45935.236740624998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45935.236740624998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45935.236740624998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45935.236740624998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45935.236740624998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45935.236740624998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45935.236740624998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45935.236740624998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45935.236740624998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45935.236740624998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45935.236740624998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45935.236740624998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45935.236740624998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45935.236740624998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45935.236740624998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45935.236740624998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45935.236740624998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45935.236740624998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45935.236740624998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45935.236740624998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45935.236740624998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45935.236740624998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45935.236740624998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45935.236740624998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45935.236740624998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45935.236740624998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45935.236740624998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45935.236740624998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45935.236740624998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45935.236740624998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45935.236740624998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45935.236740624998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45935.236740624998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45935.236740624998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45935.236740624998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45935.236740624998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45935.236740624998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45935.236740624998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45935.236740624998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45935.236740624998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45935.236740624998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45935.236740624998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45935.236740624998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45935.236740624998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45935.236740624998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45935.236740624998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45935.236740624998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45935.236740624998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45935.236740624998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45935.236740624998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45935.236740624998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45935.236740624998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45935.236740624998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45935.236740624998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45935.236740624998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45935.236740624998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45935.236740624998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45935.236740624998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45935.236740624998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45935.236740624998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45935.236740624998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45935.236740624998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45935.236740624998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45935.236740624998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45935.236740624998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45935.236740624998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45935.236740624998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45935.236740624998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45935.236740624998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45935.236740624998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45935.236740624998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45935.236740624998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45935.236740624998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45935.236740624998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45935.236740624998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45935.236740624998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45935.236740624998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45935.236740624998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45935.236740624998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45935.236740624998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45935.236740624998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45935.236740624998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45935.236740624998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45935.236740624998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45935.236740624998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45935.236740624998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45935.236740624998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45935.236740624998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45935.236740624998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45935.236740624998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45935.236740624998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45935.236740624998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45935.236740624998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45935.236740624998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45935.236740624998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45935.236740624998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45935.236740624998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45935.236740624998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45935.236740624998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45935.236740624998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45935.236740624998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45935.236740624998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45935.236740624998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45935.236740624998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45935.236740624998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45935.236740624998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45935.236740624998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45935.236740624998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45935.236740624998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45935.236740624998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45935.236740624998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45935.236740624998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45935.236740624998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45935.236740624998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45935.236740624998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45935.236740624998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45935.236740624998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45935.236740624998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45935.236740624998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45935.236740624998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45935.236740624998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45935.236740624998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45935.236740624998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45935.236740624998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45935.236740624998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45935.236740624998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45935.236740624998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45935.236740624998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45935.236740624998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45935.236740624998</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K18" sqref="K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231.75602280092426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4.3464626157438033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39043</v>
      </c>
      <c r="F4" s="113">
        <v>45934.702430555553</v>
      </c>
      <c r="G4" s="114">
        <f ca="1">IFERROR(NOW()-F4,"")</f>
        <v>0.53430983796715736</v>
      </c>
      <c r="H4" s="113">
        <v>45934.712175925924</v>
      </c>
      <c r="I4" s="110" t="str">
        <f>IFERROR(VLOOKUP(D4,DB!A:F,6,0),"")</f>
        <v>Generator-SG</v>
      </c>
      <c r="J4" s="110" t="str">
        <f>IFERROR(VLOOKUP(D4,DB!A:G,7,0),"")</f>
        <v>Dead</v>
      </c>
      <c r="K4" s="115" t="s">
        <v>39062</v>
      </c>
      <c r="L4" s="107" t="str">
        <f>IFERROR(VLOOKUP(D4,DB!A:I,9,0),"")</f>
        <v>Latis</v>
      </c>
    </row>
    <row r="5" spans="1:16" ht="31.5" customHeight="1">
      <c r="A5" s="110" t="s">
        <v>39063</v>
      </c>
      <c r="B5" s="110" t="str">
        <f>IFERROR(VLOOKUP(D5,DB!A:K,11,0),"")</f>
        <v>R4</v>
      </c>
      <c r="C5" s="111">
        <v>1</v>
      </c>
      <c r="D5" s="107" t="s">
        <v>27578</v>
      </c>
      <c r="E5" s="112" t="s">
        <v>38964</v>
      </c>
      <c r="F5" s="113">
        <v>45934.845833333333</v>
      </c>
      <c r="G5" s="114">
        <f ca="1">IFERROR(NOW()-F5,"")</f>
        <v>0.39090706018760102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34306</v>
      </c>
      <c r="E6" s="112" t="s">
        <v>38964</v>
      </c>
      <c r="F6" s="113">
        <v>45934.995312500003</v>
      </c>
      <c r="G6" s="114">
        <f ca="1">IFERROR(NOW()-F6,"")</f>
        <v>0.24142789351753891</v>
      </c>
      <c r="H6" s="113">
        <v>45934.989328703705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25891</v>
      </c>
      <c r="E7" s="112" t="s">
        <v>38964</v>
      </c>
      <c r="F7" s="113">
        <v>45935.156944444447</v>
      </c>
      <c r="G7" s="114">
        <f ca="1">IFERROR(NOW()-F7,"")</f>
        <v>7.9795949073741212E-2</v>
      </c>
      <c r="H7" s="113">
        <v>45935.07104166667</v>
      </c>
      <c r="I7" s="110" t="str">
        <f>IFERROR(VLOOKUP(D7,DB!A:F,6,0),"")</f>
        <v>Generator-SG</v>
      </c>
      <c r="J7" s="110" t="str">
        <f>IFERROR(VLOOKUP(D7,DB!A:G,7,0),"")</f>
        <v>Good</v>
      </c>
      <c r="K7" s="115" t="s">
        <v>39068</v>
      </c>
      <c r="L7" s="107" t="str">
        <f>IFERROR(VLOOKUP(D7,DB!A:I,9,0),"")</f>
        <v>Latis</v>
      </c>
    </row>
    <row r="8" spans="1:16" ht="15" customHeight="1">
      <c r="A8" s="110" t="s">
        <v>39069</v>
      </c>
      <c r="B8" s="110" t="str">
        <f>IFERROR(VLOOKUP(D8,DB!A:K,11,0),"")</f>
        <v>R4</v>
      </c>
      <c r="C8" s="111">
        <v>1</v>
      </c>
      <c r="D8" s="107" t="s">
        <v>35912</v>
      </c>
      <c r="E8" s="112" t="s">
        <v>38964</v>
      </c>
      <c r="F8" s="113"/>
      <c r="G8" s="114">
        <f ca="1">IFERROR(NOW()-F8,"")</f>
        <v>45935.23674039352</v>
      </c>
      <c r="H8" s="113">
        <v>45935.157523148147</v>
      </c>
      <c r="I8" s="110" t="str">
        <f>IFERROR(VLOOKUP(D8,DB!A:F,6,0),"")</f>
        <v>Generator-SG</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45935.23674039352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45935.23674039352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45935.23674039352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45935.23674039352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45935.23674039352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45935.23674039352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45935.23674039352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45935.23674039352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45935.23674039352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45935.23674039352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45935.23674039352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45935.23674039352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45935.23674039352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45935.23674039352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45935.23674039352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45935.23674039352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45935.23674039352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45935.23674039352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45935.23674039352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45935.23674039352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43.404680439809454</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9.0478630787038128</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35936</v>
      </c>
      <c r="E4" s="37" t="s">
        <v>38964</v>
      </c>
      <c r="F4" s="38">
        <v>45934.852303240739</v>
      </c>
      <c r="G4" s="39">
        <f ca="1">IFERROR(NOW()-F4,"-")</f>
        <v>0.38443715278117452</v>
      </c>
      <c r="H4" s="38">
        <v>45934.846458333333</v>
      </c>
      <c r="I4" s="37" t="str">
        <f>IFERROR(VLOOKUP(D4,DB!A:F,6,0),"")</f>
        <v>Generator-SG</v>
      </c>
      <c r="J4" s="37" t="str">
        <f>IFERROR(VLOOKUP(D4,DB!A:G,7,0),"")</f>
        <v>Vandalized</v>
      </c>
      <c r="K4" s="37" t="s">
        <v>39076</v>
      </c>
      <c r="L4" s="37" t="str">
        <f>IFERROR(VLOOKUP(D4,DB!A:I,9,0),"")</f>
        <v>Latis</v>
      </c>
      <c r="M4" s="136"/>
    </row>
    <row r="5" spans="1:13" ht="15">
      <c r="A5" s="37" t="s">
        <v>39077</v>
      </c>
      <c r="B5" s="37" t="str">
        <f>IFERROR(VLOOKUP(D5,DB!A:K,11,0),"")</f>
        <v>R5</v>
      </c>
      <c r="C5" s="37">
        <v>1</v>
      </c>
      <c r="D5" s="137" t="s">
        <v>35786</v>
      </c>
      <c r="E5" s="37" t="s">
        <v>38964</v>
      </c>
      <c r="F5" s="38">
        <v>45935.085520833331</v>
      </c>
      <c r="G5" s="39">
        <f ca="1">IFERROR(NOW()-F5,"-")</f>
        <v>0.15121956018992933</v>
      </c>
      <c r="H5" s="38">
        <v>45935.078923611109</v>
      </c>
      <c r="I5" s="37" t="str">
        <f>IFERROR(VLOOKUP(D5,DB!A:F,6,0),"")</f>
        <v>Generator-SG</v>
      </c>
      <c r="J5" s="37" t="str">
        <f>IFERROR(VLOOKUP(D5,DB!A:G,7,0),"")</f>
        <v>Vandalized</v>
      </c>
      <c r="K5" s="37" t="s">
        <v>39078</v>
      </c>
      <c r="L5" s="37" t="str">
        <f>IFERROR(VLOOKUP(D5,DB!A:I,9,0),"")</f>
        <v>Latis</v>
      </c>
      <c r="M5" s="136"/>
    </row>
    <row r="6" spans="1:13" ht="15">
      <c r="A6" s="37"/>
      <c r="B6" s="37" t="str">
        <f>IFERROR(VLOOKUP(D6,DB!A:K,11,0),"")</f>
        <v/>
      </c>
      <c r="C6" s="37"/>
      <c r="D6" s="37"/>
      <c r="E6" s="37"/>
      <c r="F6" s="38"/>
      <c r="G6" s="39">
        <f ca="1">IFERROR(NOW()-F6,"-")</f>
        <v>45935.23674039352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45935.23674039352</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45935.23674039352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45935.23674039352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45935.23674039352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45935.23674039352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45935.23674039352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45935.23674039352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45935.23674039352</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45935.23674039352</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45935.23674039352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45935.23674039352</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45935.23674039352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45935.23674039352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45935.23674039352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45935.23674039352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45935.23674039352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45935.23674039352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45935.23674039352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45935.23674039352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45935.23674039352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45935.23674039352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45935.23674039352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45935.23674039352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45935.23674039352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45935.23674039352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45935.23674039352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45935.23674039352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45935.23674039352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45935.23674039352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45935.23674039352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45935.23674039352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45935.23674039352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45935.23674039352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45935.23674039352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45935.23674039352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45935.23674039352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45935.23674039352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45935.23674039352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45935.23674039352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45935.23674039352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45935.23674039352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45935.23674039352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45935.23674039352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45935.23674039352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45935.23674039352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45935.23674039352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45935.23674039352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45935.23674039352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45935.23674039352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45935.23674039352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45935.23674039352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45935.23674039352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45935.23674039352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45935.23674039352</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45935.23674039352</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45935.23674039352</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45935.23674039352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45935.23674039352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45935.23674039352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45935.23674039352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45935.23674039352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45935.23674039352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45935.23674039352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45935.23674039352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45935.23674039352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45935.23674039352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45935.23674039352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45935.23674039352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45935.23674039352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45935.23674039352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45935.23674039352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45935.23674039352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45935.23674039352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45935.23674039352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45935.23674039352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45935.23674039352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45935.23674039352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45935.23674039352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45935.23674039352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45935.23674039352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45935.23674039352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45935.23674039352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45935.23674039352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45935.23674039352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45935.23674039352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45935.23674039352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45935.23674039352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45935.23674039352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45935.23674039352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45935.23674039352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45935.23674039352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45935.23674039352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45935.23674039352</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45935.23674039352</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45935.23674039352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45935.23674039352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45935.23674039352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45935.23674039352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45935.23674039352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45935.23674039352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45935.23674039352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45935.23674039352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45935.23674039352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45935.23674039352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45935.23674039352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45935.23674039352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45935.23674039352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45935.23674039352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45935.23674039352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45935.23674039352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45935.23674039352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45935.23674039352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45935.23674039352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45935.23674039352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45935.23674039352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45935.23674039352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45935.23674039352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45935.23674039352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45935.23674039352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45935.23674039352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45935.23674039352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45935.23674039352</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45935.23674039352</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45935.23674039352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45935.23674039352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45935.23674039352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45935.23674039352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45935.23674039352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45935.23674039352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45935.23674039352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45935.23674039352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45935.23674039352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45935.23674039352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45935.23674039352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45935.23674039352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45935.23674039352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45935.23674039352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45935.23674039352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45935.23674039352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45935.23674039352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45935.23674039352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45935.23674039352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45935.23674039352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45935.23674039352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45935.23674039352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45935.23674039352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45935.23674039352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45935.23674039352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45935.23674039352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45935.23674039352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45935.23674039352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45935.23674039352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45935.23674039352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45935.23674039352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45935.23674039352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45935.23674039352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45935.23674039352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45935.23674039352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45935.23674039352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45935.23674039352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45935.23674039352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45935.23674039352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45935.23674039352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45935.23674039352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45935.23674039352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45935.23674039352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45935.23674039352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45935.23674039352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45935.23674039352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45935.23674039352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45935.23674039352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45935.23674039352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45935.23674039352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45935.23674039352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45935.23674039352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45935.23674039352</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45935.23674039352</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1.3557681712991325</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8.4638931712979684</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0.29449502314673737</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1.5314163194489083</v>
      </c>
      <c r="H5" s="140">
        <v>45933.228229166663</v>
      </c>
      <c r="I5" s="137" t="str">
        <f>IFERROR(VLOOKUP(D5,DB!A:F,6,0),"")</f>
        <v>SCECO</v>
      </c>
      <c r="J5" s="137" t="str">
        <f>IFERROR(VLOOKUP(D5,DB!A:G,7,0),"")</f>
        <v>Weak</v>
      </c>
      <c r="K5" s="137" t="s">
        <v>39085</v>
      </c>
      <c r="L5" s="137" t="str">
        <f>IFERROR(VLOOKUP(D5,DB!A:I,9,0),"")</f>
        <v>Latis</v>
      </c>
    </row>
    <row r="6" spans="1:16383" ht="31.5" customHeight="1">
      <c r="A6" s="121"/>
      <c r="B6" s="137" t="str">
        <f>IFERROR(VLOOKUP(D6,DB!A:K,11,0),"")</f>
        <v/>
      </c>
      <c r="C6" s="137"/>
      <c r="D6" s="137"/>
      <c r="E6" s="137"/>
      <c r="F6" s="137"/>
      <c r="G6" s="137">
        <f ca="1">IFERROR(NOW()-F6,"-")</f>
        <v>45935.23674039352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45935.23674039352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45935.23674039352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45935.236740624998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45935.236740624998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45935.236740624998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45935.236740624998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45935.236740624998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45935.236740624998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45935.236740624998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45935.236740624998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45935.236740624998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45935.236740624998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45935.236740624998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45935.236740624998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45935.236740624998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45935.236740624998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45935.236740624998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45935.236740624998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45935.236740624998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45935.236740624998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45935.236740624998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45935.236740624998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45935.236740624998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45935.236740624998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45935.236740624998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45935.236740624998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45935.236740624998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45935.236740624998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45935.236740624998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45935.236740624998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45935.236740624998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45935.236740624998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45935.236740624998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45935.236740624998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45935.236740624998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45935.236740624998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45935.236740624998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45935.236740624998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45935.236740624998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45935.236740624998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45935.236740624998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45935.236740624998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45935.236740624998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45935.236740624998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45935.236740624998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45935.236740624998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45935.236740624998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45935.236740624998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45935.236740624998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45935.236740624998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45935.236740624998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45935.236740624998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45935.236740624998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45935.236740624998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45935.236740624998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45935.236740624998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45935.236740624998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45935.236740624998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45935.236740624998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45935.236740624998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45935.236740624998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45935.236740624998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45935.236740624998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45935.236740624998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45935.236740624998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45935.236740624998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45935.236740624998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45935.236740624998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45935.236740624998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45935.236740624998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45935.236740624998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45935.236740624998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45935.236740624998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45935.236740624998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45935.236740624998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45935.236740624998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45935.236740624998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45935.236740624998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45935.236740624998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45935.236740624998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45935.236740624998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45935.236740624998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45935.236740624998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45935.236740624998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45935.236740624998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45935.236740624998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45935.236740624998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45935.236740624998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45935.236740624998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45935.236740624998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45935.236740624998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45935.236740624998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45935.236740624998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45935.236740624998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45935.236740624998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45935.236740624998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45935.236740624998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45935.236740624998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45935.236740624998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45935.236740624998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45935.236740624998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45935.236740624998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45935.236740624998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45935.236740624998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45935.236740624998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45935.236740624998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45935.236740624998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45935.236740624998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45935.236740624998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45935.236740624998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45935.236740624998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45935.236740624998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45935.236740624998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45935.236740624998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45935.236740624998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45935.236740624998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45935.236740624998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45935.236740624998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45935.236740624998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45935.236740624998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45935.236740624998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45935.236740624998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45935.236740624998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45935.236740624998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45935.236740624998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45935.236740624998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45935.236740624998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45935.236740624998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45935.236740624998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45935.236740624998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45935.236740624998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45935.236740624998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45935.236740624998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45935.236740624998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45935.236740624998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45935.236740624998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45935.236740624998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45935.236740624998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45935.236740624998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45935.236740624998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45935.236740624998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45935.236740624998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45935.236740624998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45935.236740624998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45935.236740624998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45935.236740624998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45935.236740624998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45935.236740624998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45935.236740624998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45935.236740624998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45935.236740624998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45935.236740624998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45935.236740624998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45935.236740624998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45935.236740624998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45935.236740624998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45935.236740624998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45935.236740624998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45935.236740624998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45935.236740624998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45935.236740624998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45935.236740624998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45935.236740624998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45935.236740624998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45935.236740624998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45935.236740624998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45935.236740624998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45935.236740624998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45935.236740624998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45935.236740624998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45935.236740624998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45935.236740624998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45935.236740624998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45935.236740624998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45935.236740624998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45935.236740624998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45935.236740624998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45935.236740624998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45935.236740624998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45935.236740624998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45935.236740624998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45935.236740624998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45935.236740624998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45935.236740624998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45935.236740624998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45935.236740624998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45935.236740624998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45935.236740624998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45935.236740624998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45935.236740624998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45935.236740624998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45935.236740624998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45935.236740624998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45935.236740624998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45935.236740624998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45935.236740624998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45935.236740624998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45935.236740624998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45935.236740624998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45935.236740624998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45935.236740624998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45935.236740624998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45935.236740624998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45935.236740624998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45935.236740624998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45935.236740624998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45935.236740624998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45935.236740624998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45935.236740624998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45935.236740624998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45935.236740624998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45935.236740624998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45935.236740624998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45935.236740624998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45935.236740624998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45935.236740624998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45935.236740624998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45935.236740624998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45935.236740624998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45935.236740624998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45935.236740624998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45935.236740624998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45935.236740624998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45935.236740624998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45935.236740624998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45935.236740624998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45935.236740624998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45935.236740624998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45935.236740624998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45935.236740624998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45935.236740624998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45935.236740624998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45935.236740624998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45935.236740624998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45935.236740624998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45935.236740624998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45935.236740624998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45935.236740624998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45935.236740624998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45935.236740624998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45935.236740624998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45935.236740624998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45935.236740624998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45935.236740624998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45935.236740624998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45935.236740624998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45935.236740624998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45935.236740624998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45935.236740624998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45935.236740624998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45935.236740624998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45935.236740624998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45935.236740624998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45935.236740624998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45935.236740624998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45935.236740624998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45935.236740624998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45935.236740624998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45935.236740624998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45935.236740624998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45935.236740624998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45935.236740624998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45935.236740624998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45935.236740624998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45935.236740624998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45935.236740624998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45935.236740624998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45935.236740624998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45935.236740624998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45935.236740624998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45935.236740624998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45935.236740624998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45935.236740624998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45935.236740624998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45935.236740624998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45935.236740624998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45935.236740624998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45935.236740624998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45935.236740624998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45935.236740624998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45935.236740624998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45935.236740624998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45935.236740624998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45935.236740624998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45935.236740624998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45935.236740624998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45935.236740624998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45935.236740624998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45935.236740624998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45935.236740624998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45935.236740624998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45935.236740624998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45935.236740624998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45935.236740624998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45935.236740624998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45935.236740624998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2025-10-05T02:40:55Z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