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96" documentId="13_ncr:1_{F6CB121F-512D-4AA6-A0C1-0FB36C537598}" xr6:coauthVersionLast="47" xr6:coauthVersionMax="47" xr10:uidLastSave="{47D7F141-56D3-4AD5-AAB3-731F0A91C0B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<sst xmlns="http://schemas.openxmlformats.org/spreadsheetml/2006/main" count="178589" uniqueCount="39077">
  <si>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</si>
  <si>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</si>
  <si>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</si>
  <si>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</si>
  <si>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</si>
  <si>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</si>
  <si>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</si>
  <si>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</si>
  <si>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</si>
  <si>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</si>
  <si>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</si>
  <si>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</si>
  <si>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</si>
  <si>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</si>
  <si>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</si>
  <si>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</si>
  <si>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</si>
  <si>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</si>
  <si>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</si>
  <si>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</si>
  <si>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</si>
  <si>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</si>
  <si>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</si>
  <si>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</si>
  <si>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</si>
  <si>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</si>
  <si>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</si>
  <si>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</si>
  <si>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</si>
  <si>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</si>
  <si>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</si>
  <si>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</si>
  <si>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</si>
  <si>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</si>
  <si>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</si>
  <si>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</si>
  <si>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</si>
  <si>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</si>
  <si>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</si>
  <si>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</si>
  <si>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</si>
  <si>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</si>
  <si>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</si>
  <si>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</si>
  <si>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</si>
  <si>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</si>
  <si>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</si>
  <si>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</si>
  <si>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</si>
  <si>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</si>
  <si>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</si>
  <si>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</si>
  <si>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</si>
  <si>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</si>
  <si>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</si>
  <si>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</si>
  <si>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</si>
  <si>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</si>
  <si>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</si>
  <si>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</si>
  <si>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</si>
  <si>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</si>
  <si>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</si>
  <si>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</si>
  <si>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</si>
  <si>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</si>
  <si>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</si>
  <si>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</si>
  <si>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</si>
  <si>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</si>
  <si>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</si>
  <si>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</si>
  <si>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</si>
  <si>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</si>
  <si>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</si>
  <si>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</si>
  <si>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</si>
  <si>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</si>
  <si>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</si>
  <si>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</si>
  <si>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</si>
  <si>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</si>
  <si>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</si>
  <si>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</si>
  <si>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</si>
  <si>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</si>
  <si>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</si>
  <si>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</si>
  <si>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</si>
  <si>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</si>
  <si>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</si>
  <si>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</si>
  <si>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</si>
  <si>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</si>
  <si>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</si>
  <si>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</si>
  <si>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</si>
  <si>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</si>
  <si>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</si>
  <si>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</si>
  <si>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</si>
  <si>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</si>
  <si>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</si>
  <si>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</si>
  <si>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</si>
  <si>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</si>
  <si>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</si>
  <si>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</si>
  <si>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</si>
  <si>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</si>
  <si>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</si>
  <si>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</si>
  <si>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</si>
  <si>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</si>
  <si>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</si>
  <si>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</si>
  <si>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</si>
  <si>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</si>
  <si>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</si>
  <si>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</si>
  <si>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</si>
  <si>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</si>
  <si>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</si>
  <si>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</si>
  <si>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</si>
  <si>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</si>
  <si>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</si>
  <si>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</si>
  <si>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</si>
  <si>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</si>
  <si>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</si>
  <si>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</si>
  <si>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</si>
  <si>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</si>
  <si>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</si>
  <si>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</si>
  <si>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</si>
  <si>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</si>
  <si>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</si>
  <si>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</si>
  <si>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</si>
  <si>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</si>
  <si>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</si>
  <si>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</si>
  <si>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</si>
  <si>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</si>
  <si>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</si>
  <si>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</si>
  <si>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</si>
  <si>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</si>
  <si>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</si>
  <si>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</si>
  <si>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</si>
  <si>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</si>
  <si>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</si>
  <si>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</si>
  <si>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</si>
  <si>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</si>
  <si>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</si>
  <si>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</si>
  <si>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</si>
  <si>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</si>
  <si>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</si>
  <si>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</si>
  <si>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</si>
  <si>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</si>
  <si>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</si>
  <si>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</si>
  <si>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</si>
  <si>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</si>
  <si>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</si>
  <si>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</si>
  <si>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</si>
  <si>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</si>
  <si>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</si>
  <si>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</si>
  <si>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</si>
  <si>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</si>
  <si>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</si>
  <si>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</si>
  <si>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</si>
  <si>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</si>
  <si>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</si>
  <si>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</si>
  <si>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</si>
  <si>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</si>
  <si>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</si>
  <si>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</si>
  <si>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</si>
  <si>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</si>
  <si>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</si>
  <si>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</si>
  <si>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</si>
  <si>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</si>
  <si>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</si>
  <si>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</si>
  <si>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</si>
  <si>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</si>
  <si>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</si>
  <si>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</si>
  <si>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</si>
  <si>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</si>
  <si>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</si>
  <si>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</si>
  <si>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</si>
  <si>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</si>
  <si>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</si>
  <si>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</si>
  <si>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</si>
  <si>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</si>
  <si>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</si>
  <si>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</si>
  <si>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</si>
  <si>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</si>
  <si>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</si>
  <si>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</si>
  <si>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</si>
  <si>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</si>
  <si>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</si>
  <si>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</si>
  <si>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</si>
  <si>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</si>
  <si>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</si>
  <si>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</si>
  <si>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</si>
  <si>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</si>
  <si>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</si>
  <si>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</si>
  <si>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</si>
  <si>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</si>
  <si>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</si>
  <si>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</si>
  <si>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</si>
  <si>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</si>
  <si>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</si>
  <si>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</si>
  <si>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</si>
  <si>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</si>
  <si>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</si>
  <si>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</si>
  <si>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</si>
  <si>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</si>
  <si>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</si>
  <si>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</si>
  <si>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</si>
  <si>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</si>
  <si>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</si>
  <si>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</si>
  <si>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</si>
  <si>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</si>
  <si>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</si>
  <si>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</si>
  <si>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</si>
  <si>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</si>
  <si>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</si>
  <si>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</si>
  <si>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</si>
  <si>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</si>
  <si>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</si>
  <si>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</si>
  <si>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</si>
  <si>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</si>
  <si>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</si>
  <si>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</si>
  <si>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</si>
  <si>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</si>
  <si>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</si>
  <si>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</si>
  <si>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</si>
  <si>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</si>
  <si>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</si>
  <si>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</si>
  <si>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</si>
  <si>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</si>
  <si>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</si>
  <si>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</si>
  <si>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</si>
  <si>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</si>
  <si>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</si>
  <si>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</si>
  <si>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</si>
  <si>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</si>
  <si>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</si>
  <si>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</si>
  <si>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</si>
  <si>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</si>
  <si>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</si>
  <si>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</si>
  <si>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</si>
  <si>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</si>
  <si>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</si>
  <si>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</si>
  <si>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</si>
  <si>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</si>
  <si>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</si>
  <si>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</si>
  <si>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</si>
  <si>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</si>
  <si>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</si>
  <si>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</si>
  <si>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</si>
  <si>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</si>
  <si>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</si>
  <si>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</si>
  <si>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</si>
  <si>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</si>
  <si>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</si>
  <si>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</si>
  <si>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</si>
  <si>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</si>
  <si>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</si>
  <si>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</si>
  <si>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</si>
  <si>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</si>
  <si>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</si>
  <si>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</si>
  <si>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</si>
  <si>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</si>
  <si>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</si>
  <si>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</si>
  <si>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</si>
  <si>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</si>
  <si>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</si>
  <si>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</si>
  <si>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</si>
  <si>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</si>
  <si>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</si>
  <si>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</si>
  <si>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</si>
  <si>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</si>
  <si>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</si>
  <si>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</si>
  <si>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</si>
  <si>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</si>
  <si>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</si>
  <si>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</si>
  <si>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</si>
  <si>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</si>
  <si>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</si>
  <si>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</si>
  <si>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</si>
  <si>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</si>
  <si>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</si>
  <si>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</si>
  <si>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</si>
  <si>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</si>
  <si>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</si>
  <si>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</si>
  <si>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</si>
  <si>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</si>
  <si>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</si>
  <si>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</si>
  <si>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</si>
  <si>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</si>
  <si>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</si>
  <si>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</si>
  <si>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</si>
  <si>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</si>
  <si>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</si>
  <si>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</si>
  <si>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</si>
  <si>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</si>
  <si>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</si>
  <si>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</si>
  <si>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</si>
  <si>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</si>
  <si>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</si>
  <si>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</si>
  <si>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</si>
  <si>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</si>
  <si>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</si>
  <si>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</si>
  <si>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</si>
  <si>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</si>
  <si>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</si>
  <si>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</si>
  <si>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</si>
  <si>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</si>
  <si>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</si>
  <si>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</si>
  <si>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</si>
  <si>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</si>
  <si>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</si>
  <si>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</si>
  <si>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</si>
  <si>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</si>
  <si>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</si>
  <si>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</si>
  <si>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</si>
  <si>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</si>
  <si>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</si>
  <si>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</si>
  <si>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</si>
  <si>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</si>
  <si>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</si>
  <si>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</si>
  <si>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</si>
  <si>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</si>
  <si>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</si>
  <si>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</si>
  <si>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</si>
  <si>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</si>
  <si>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</si>
  <si>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</si>
  <si>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</si>
  <si>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</si>
  <si>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</si>
  <si>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</si>
  <si>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</si>
  <si>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</si>
  <si>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</si>
  <si>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</si>
  <si>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</si>
  <si>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</si>
  <si>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</si>
  <si>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</si>
  <si>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</si>
  <si>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</si>
  <si>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</si>
  <si>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</si>
  <si>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</si>
  <si>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</si>
  <si>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</si>
  <si>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</si>
  <si>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</si>
  <si>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</si>
  <si>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</si>
  <si>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</si>
  <si>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</si>
  <si>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</si>
  <si>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</si>
  <si>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</si>
  <si>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</si>
  <si>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</si>
  <si>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</si>
  <si>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</si>
  <si>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</si>
  <si>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</si>
  <si>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</si>
  <si>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</si>
  <si>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</si>
  <si>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</si>
  <si>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</si>
  <si>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</si>
  <si>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</si>
  <si>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</si>
  <si>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</si>
  <si>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</si>
  <si>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</si>
  <si>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</si>
  <si>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</si>
  <si>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</si>
  <si>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</si>
  <si>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</si>
  <si>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</si>
  <si>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</si>
  <si>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</si>
  <si>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</si>
  <si>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</si>
  <si>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</si>
  <si>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</si>
  <si>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</si>
  <si>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</si>
  <si>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</si>
  <si>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</si>
  <si>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</si>
  <si>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</si>
  <si>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</si>
  <si>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</si>
  <si>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</si>
  <si>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</si>
  <si>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</si>
  <si>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</si>
  <si>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</si>
  <si>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</si>
  <si>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</si>
  <si>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</si>
  <si>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</si>
  <si>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</si>
  <si>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</si>
  <si>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</si>
  <si>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</si>
  <si>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</si>
  <si>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</si>
  <si>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</si>
  <si>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</si>
  <si>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</si>
  <si>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</si>
  <si>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</si>
  <si>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</si>
  <si>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</si>
  <si>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</si>
  <si>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</si>
  <si>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</si>
  <si>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</si>
  <si>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</si>
  <si>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</si>
  <si>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</si>
  <si>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</si>
  <si>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</si>
  <si>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</si>
  <si>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</si>
  <si>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</si>
  <si>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</si>
  <si>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</si>
  <si>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</si>
  <si>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</si>
  <si>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</si>
  <si>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</si>
  <si>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</si>
  <si>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</si>
  <si>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</si>
  <si>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</si>
  <si>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</si>
  <si>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</si>
  <si>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</si>
  <si>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</si>
  <si>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</si>
  <si>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</si>
  <si>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</si>
  <si>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</si>
  <si>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</si>
  <si>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</si>
  <si>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</si>
  <si>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</si>
  <si>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</si>
  <si>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</si>
  <si>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</si>
  <si>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</si>
  <si>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</si>
  <si>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</si>
  <si>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</si>
  <si>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</si>
  <si>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</si>
  <si>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</si>
  <si>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</si>
  <si>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</si>
  <si>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</si>
  <si>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</si>
  <si>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</si>
  <si>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</si>
  <si>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</si>
  <si>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</si>
  <si>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</si>
  <si>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</si>
  <si>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</si>
  <si>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</si>
  <si>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</si>
  <si>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</si>
  <si>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</si>
  <si>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</si>
  <si>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</si>
  <si>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</si>
  <si>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</si>
  <si>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</si>
  <si>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</si>
  <si>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</si>
  <si>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</si>
  <si>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</si>
  <si>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</si>
  <si>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</si>
  <si>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</si>
  <si>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</si>
  <si>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</si>
  <si>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</si>
  <si>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</si>
  <si>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</si>
  <si>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</si>
  <si>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</si>
  <si>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</si>
  <si>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</si>
  <si>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</si>
  <si>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</si>
  <si>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</si>
  <si>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</si>
  <si>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</si>
  <si>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</si>
  <si>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</si>
  <si>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</si>
  <si>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</si>
  <si>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</si>
  <si>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</si>
  <si>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</si>
  <si>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</si>
  <si>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</si>
  <si>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</si>
  <si>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</si>
  <si>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</si>
  <si>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</si>
  <si>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</si>
  <si>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</si>
  <si>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</si>
  <si>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</si>
  <si>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</si>
  <si>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</si>
  <si>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</si>
  <si>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</si>
  <si>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</si>
  <si>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</si>
  <si>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</si>
  <si>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</si>
  <si>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</si>
  <si>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</si>
  <si>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</si>
  <si>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</si>
  <si>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</si>
  <si>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</si>
  <si>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</si>
  <si>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</si>
  <si>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</si>
  <si>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</si>
  <si>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</si>
  <si>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</si>
  <si>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</si>
  <si>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</si>
  <si>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</si>
  <si>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</si>
  <si>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</si>
  <si>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</si>
  <si>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</si>
  <si>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</si>
  <si>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</si>
  <si>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</si>
  <si>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</si>
  <si>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</si>
  <si>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</si>
  <si>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</si>
  <si>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</si>
  <si>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</si>
  <si>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</si>
  <si>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</si>
  <si>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</si>
  <si>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</si>
  <si>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</si>
  <si>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</si>
  <si>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</si>
  <si>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</si>
  <si>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</si>
  <si>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</si>
  <si>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</si>
  <si>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</si>
  <si>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</si>
  <si>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</si>
  <si>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</si>
  <si>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</si>
  <si>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</si>
  <si>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</si>
  <si>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</si>
  <si>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</si>
  <si>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</si>
  <si>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</si>
  <si>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</si>
  <si>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</si>
  <si>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</si>
  <si>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</si>
  <si>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</si>
  <si>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</si>
  <si>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</si>
  <si>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</si>
  <si>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</si>
  <si>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</si>
  <si>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</si>
  <si>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</si>
  <si>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</si>
  <si>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</si>
  <si>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</si>
  <si>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</si>
  <si>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</si>
  <si>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</si>
  <si>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</si>
  <si>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</si>
  <si>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</si>
  <si>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</si>
  <si>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</si>
  <si>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</si>
  <si>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</si>
  <si>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</si>
  <si>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</si>
  <si>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</si>
  <si>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</si>
  <si>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</si>
  <si>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</si>
  <si>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</si>
  <si>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</si>
  <si>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</si>
  <si>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</si>
  <si>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</si>
  <si>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</si>
  <si>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</si>
  <si>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</si>
  <si>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</si>
  <si>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</si>
  <si>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</si>
  <si>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</si>
  <si>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</si>
  <si>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</si>
  <si>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</si>
  <si>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</si>
  <si>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</si>
  <si>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</si>
  <si>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</si>
  <si>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</si>
  <si>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</si>
  <si>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</si>
  <si>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</si>
  <si>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</si>
  <si>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</si>
  <si>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</si>
  <si>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</si>
  <si>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</si>
  <si>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</si>
  <si>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</si>
  <si>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</si>
  <si>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</si>
  <si>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</si>
  <si>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</si>
  <si>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</si>
  <si>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</si>
  <si>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</si>
  <si>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</si>
  <si>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</si>
  <si>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</si>
  <si>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</si>
  <si>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</si>
  <si>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</si>
  <si>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</si>
  <si>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</si>
  <si>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</si>
  <si>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</si>
  <si>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</si>
  <si>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</si>
  <si>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</si>
  <si>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</si>
  <si>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</si>
  <si>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</si>
  <si>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</si>
  <si>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</si>
  <si>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</si>
  <si>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</si>
  <si>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</si>
  <si>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</si>
  <si>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</si>
  <si>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</si>
  <si>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</si>
  <si>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</si>
  <si>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</si>
  <si>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</si>
  <si>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</si>
  <si>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</si>
  <si>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</si>
  <si>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</si>
  <si>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</si>
  <si>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</si>
  <si>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</si>
  <si>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</si>
  <si>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</si>
  <si>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</si>
  <si>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</si>
  <si>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</si>
  <si>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</si>
  <si>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</si>
  <si>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</si>
  <si>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</si>
  <si>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</si>
  <si>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</si>
  <si>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</si>
  <si>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</si>
  <si>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</si>
  <si>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</si>
  <si>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</si>
  <si>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</si>
  <si>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</si>
  <si>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</si>
  <si>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</si>
  <si>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</si>
  <si>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</si>
  <si>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</si>
  <si>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</si>
  <si>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</si>
  <si>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</si>
  <si>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</si>
  <si>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</si>
  <si>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</si>
  <si>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</si>
  <si>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</si>
  <si>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</si>
  <si>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</si>
  <si>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</si>
  <si>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</si>
  <si>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</si>
  <si>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</si>
  <si>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</si>
  <si>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</si>
  <si>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</si>
  <si>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</si>
  <si>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</si>
  <si>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</si>
  <si>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</si>
  <si>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</si>
  <si>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</si>
  <si>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</si>
  <si>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</si>
  <si>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</si>
  <si>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</si>
  <si>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</si>
  <si>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</si>
  <si>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</si>
  <si>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</si>
  <si>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</si>
  <si>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</si>
  <si>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</si>
  <si>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</si>
  <si>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</si>
  <si>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</si>
  <si>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</si>
  <si>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</si>
  <si>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</si>
  <si>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</si>
  <si>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</si>
  <si>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</si>
  <si>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</si>
  <si>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</si>
  <si>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</si>
  <si>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</si>
  <si>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</si>
  <si>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</si>
  <si>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</si>
  <si>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</si>
  <si>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</si>
  <si>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</si>
  <si>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</si>
  <si>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</si>
  <si>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</si>
  <si>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</si>
  <si>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</si>
  <si>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</si>
  <si>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</si>
  <si>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</si>
  <si>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</si>
  <si>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</si>
  <si>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</si>
  <si>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</si>
  <si>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</si>
  <si>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</si>
  <si>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</si>
  <si>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</si>
  <si>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</si>
  <si>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</si>
  <si>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</si>
  <si>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</si>
  <si>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</si>
  <si>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</si>
  <si>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</si>
  <si>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</si>
  <si>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</si>
  <si>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</si>
  <si>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</si>
  <si>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</si>
  <si>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</si>
  <si>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</si>
  <si>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</si>
  <si>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</si>
  <si>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</si>
  <si>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</si>
  <si>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</si>
  <si>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</si>
  <si>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</si>
  <si>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</si>
  <si>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</si>
  <si>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</si>
  <si>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</si>
  <si>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</si>
  <si>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</si>
  <si>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</si>
  <si>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</si>
  <si>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</si>
  <si>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</si>
  <si>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</si>
  <si>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</si>
  <si>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</si>
  <si>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</si>
  <si>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</si>
  <si>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</si>
  <si>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</si>
  <si>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</si>
  <si>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</si>
  <si>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</si>
  <si>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</si>
  <si>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</si>
  <si>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</si>
  <si>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</si>
  <si>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</si>
  <si>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</si>
  <si>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</si>
  <si>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</si>
  <si>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</si>
  <si>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</si>
  <si>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</si>
  <si>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</si>
  <si>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</si>
  <si>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</si>
  <si>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</si>
  <si>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</si>
  <si>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</si>
  <si>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</si>
  <si>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</si>
  <si>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</si>
  <si>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</si>
  <si>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</si>
  <si>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</si>
  <si>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</si>
  <si>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</si>
  <si>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</si>
  <si>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</si>
  <si>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</si>
  <si>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</si>
  <si>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</si>
  <si>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</si>
  <si>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</si>
  <si>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</si>
  <si>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</si>
  <si>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</si>
  <si>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</si>
  <si>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</si>
  <si>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</si>
  <si>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</si>
  <si>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</si>
  <si>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</si>
  <si>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</si>
  <si>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</si>
  <si>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</si>
  <si>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</si>
  <si>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</si>
  <si>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</si>
  <si>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</si>
  <si>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</si>
  <si>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</si>
  <si>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</si>
  <si>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</si>
  <si>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</si>
  <si>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</si>
  <si>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</si>
  <si>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</si>
  <si>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</si>
  <si>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</si>
  <si>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</si>
  <si>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</si>
  <si>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</si>
  <si>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</si>
  <si>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</si>
  <si>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</si>
  <si>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</si>
  <si>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</si>
  <si>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</si>
  <si>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</si>
  <si>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</si>
  <si>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</si>
  <si>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</si>
  <si>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</si>
  <si>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</si>
  <si>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</si>
  <si>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</si>
  <si>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</si>
  <si>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</si>
  <si>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</si>
  <si>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</si>
  <si>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</si>
  <si>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</si>
  <si>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</si>
  <si>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</si>
  <si>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</si>
  <si>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</si>
  <si>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</si>
  <si>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</si>
  <si>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</si>
  <si>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</si>
  <si>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</si>
  <si>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</si>
  <si>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</si>
  <si>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</si>
  <si>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</si>
  <si>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</si>
  <si>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</si>
  <si>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</si>
  <si>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</si>
  <si>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</si>
  <si>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</si>
  <si>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</si>
  <si>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</si>
  <si>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</si>
  <si>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</si>
  <si>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</si>
  <si>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</si>
  <si>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</si>
  <si>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</si>
  <si>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</si>
  <si>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</si>
  <si>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</si>
  <si>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</si>
  <si>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</si>
  <si>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</si>
  <si>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</si>
  <si>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</si>
  <si>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</si>
  <si>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</si>
  <si>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</si>
  <si>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</si>
  <si>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</si>
  <si>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</si>
  <si>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</si>
  <si>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</si>
  <si>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</si>
  <si>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</si>
  <si>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</si>
  <si>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</si>
  <si>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</si>
  <si>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</si>
  <si>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</si>
  <si>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</si>
  <si>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</si>
  <si>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</si>
  <si>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</si>
  <si>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</si>
  <si>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</si>
  <si>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</si>
  <si>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</si>
  <si>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</si>
  <si>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</si>
  <si>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</si>
  <si>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</si>
  <si>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</si>
  <si>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</si>
  <si>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</si>
  <si>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</si>
  <si>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</si>
  <si>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</si>
  <si>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</si>
  <si>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</si>
  <si>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</si>
  <si>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</si>
  <si>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</si>
  <si>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</si>
  <si>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</si>
  <si>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</si>
  <si>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</si>
  <si>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</si>
  <si>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</si>
  <si>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</si>
  <si>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</si>
  <si>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</si>
  <si>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</si>
  <si>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</si>
  <si>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</si>
  <si>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</si>
  <si>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</si>
  <si>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</si>
  <si>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</si>
  <si>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</si>
  <si>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</si>
  <si>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</si>
  <si>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</si>
  <si>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</si>
  <si>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</si>
  <si>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</si>
  <si>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</si>
  <si>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</si>
  <si>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</si>
  <si>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</si>
  <si>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</si>
  <si>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</si>
  <si>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</si>
  <si>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</si>
  <si>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</si>
  <si>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</si>
  <si>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</si>
  <si>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</si>
  <si>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</si>
  <si>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</si>
  <si>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</si>
  <si>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</si>
  <si>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</si>
  <si>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</si>
  <si>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</si>
  <si>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</si>
  <si>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</si>
  <si>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</si>
  <si>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</si>
  <si>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</si>
  <si>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</si>
  <si>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</si>
  <si>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</si>
  <si>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</si>
  <si>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</si>
  <si>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</si>
  <si>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</si>
  <si>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</si>
  <si>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</si>
  <si>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</si>
  <si>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</si>
  <si>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</si>
  <si>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</si>
  <si>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</si>
  <si>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</si>
  <si>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</si>
  <si>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</si>
  <si>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</si>
  <si>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</si>
  <si>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</si>
  <si>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</si>
  <si>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</si>
  <si>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</si>
  <si>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</si>
  <si>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</si>
  <si>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</si>
  <si>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</si>
  <si>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</si>
  <si>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</si>
  <si>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</si>
  <si>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</si>
  <si>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</si>
  <si>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</si>
  <si>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</si>
  <si>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</si>
  <si>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</si>
  <si>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</si>
  <si>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</si>
  <si>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</si>
  <si>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</si>
  <si>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</si>
  <si>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</si>
  <si>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</si>
  <si>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</si>
  <si>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</si>
  <si>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</si>
  <si>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</si>
  <si>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</si>
  <si>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</si>
  <si>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</si>
  <si>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</si>
  <si>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</si>
  <si>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</si>
  <si>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</si>
  <si>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</si>
  <si>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</si>
  <si>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</si>
  <si>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</si>
  <si>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</si>
  <si>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</si>
  <si>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</si>
  <si>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</si>
  <si>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</si>
  <si>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</si>
  <si>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</si>
  <si>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</si>
  <si>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</si>
  <si>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</si>
  <si>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</si>
  <si>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</si>
  <si>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</si>
  <si>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</si>
  <si>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</si>
  <si>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</si>
  <si>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</si>
  <si>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</si>
  <si>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</si>
  <si>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</si>
  <si>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</si>
  <si>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</si>
  <si>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</si>
  <si>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</si>
  <si>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</si>
  <si>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</si>
  <si>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</si>
  <si>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</si>
  <si>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</si>
  <si>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</si>
  <si>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</si>
  <si>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</si>
  <si>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</si>
  <si>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</si>
  <si>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</si>
  <si>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</si>
  <si>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</si>
  <si>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</si>
  <si>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</si>
  <si>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</si>
  <si>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</si>
  <si>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</si>
  <si>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</si>
  <si>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</si>
  <si>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</si>
  <si>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</si>
  <si>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</si>
  <si>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</si>
  <si>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</si>
  <si>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</si>
  <si>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</si>
  <si>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</si>
  <si>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</si>
  <si>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</si>
  <si>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</si>
  <si>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</si>
  <si>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</si>
  <si>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</si>
  <si>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</si>
  <si>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</si>
  <si>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</si>
  <si>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</si>
  <si>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</si>
  <si>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</si>
  <si>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</si>
  <si>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</si>
  <si>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</si>
  <si>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</si>
  <si>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</si>
  <si>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</si>
  <si>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</si>
  <si>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</si>
  <si>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</si>
  <si>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</si>
  <si>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</si>
  <si>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</si>
  <si>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</si>
  <si>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</si>
  <si>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</si>
  <si>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</si>
  <si>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</si>
  <si>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</si>
  <si>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</si>
  <si>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</si>
  <si>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</si>
  <si>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</si>
  <si>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</si>
  <si>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</si>
  <si>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</si>
  <si>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</si>
  <si>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</si>
  <si>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</si>
  <si>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</si>
  <si>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</si>
  <si>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</si>
  <si>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</si>
  <si>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</si>
  <si>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</si>
  <si>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</si>
  <si>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</si>
  <si>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</si>
  <si>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</si>
  <si>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</si>
  <si>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</si>
  <si>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</si>
  <si>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</si>
  <si>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</si>
  <si>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</si>
  <si>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</si>
  <si>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</si>
  <si>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</si>
  <si>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</si>
  <si>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</si>
  <si>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</si>
  <si>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</si>
  <si>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</si>
  <si>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</si>
  <si>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</si>
  <si>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</si>
  <si>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</si>
  <si>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</si>
  <si>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</si>
  <si>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</si>
  <si>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</si>
  <si>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</si>
  <si>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</si>
  <si>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</si>
  <si>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</si>
  <si>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</si>
  <si>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</si>
  <si>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</si>
  <si>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</si>
  <si>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</si>
  <si>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</si>
  <si>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</si>
  <si>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</si>
  <si>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</si>
  <si>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</si>
  <si>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</si>
  <si>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</si>
  <si>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</si>
  <si>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</si>
  <si>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</si>
  <si>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</si>
  <si>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</si>
  <si>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</si>
  <si>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</si>
  <si>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</si>
  <si>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</si>
  <si>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</si>
  <si>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</si>
  <si>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</si>
  <si>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</si>
  <si>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</si>
  <si>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</si>
  <si>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</si>
  <si>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</si>
  <si>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</si>
  <si>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</si>
  <si>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</si>
  <si>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</si>
  <si>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</si>
  <si>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</si>
  <si>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</si>
  <si>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</si>
  <si>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</si>
  <si>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</si>
  <si>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</si>
  <si>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</si>
  <si>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</si>
  <si>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</si>
  <si>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</si>
  <si>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</si>
  <si>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</si>
  <si>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</si>
  <si>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</si>
  <si>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</si>
  <si>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</si>
  <si>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</si>
  <si>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</si>
  <si>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</si>
  <si>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</si>
  <si>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</si>
  <si>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</si>
  <si>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</si>
  <si>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</si>
  <si>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</si>
  <si>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</si>
  <si>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</si>
  <si>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</si>
  <si>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</si>
  <si>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</si>
  <si>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</si>
  <si>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</si>
  <si>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</si>
  <si>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</si>
  <si>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</si>
  <si>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</si>
  <si>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</si>
  <si>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</si>
  <si>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</si>
  <si>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</si>
  <si>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</si>
  <si>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</si>
  <si>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</si>
  <si>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</si>
  <si>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</si>
  <si>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</si>
  <si>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</si>
  <si>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</si>
  <si>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</si>
  <si>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</si>
  <si>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</si>
  <si>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</si>
  <si>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</si>
  <si>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</si>
  <si>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</si>
  <si>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</si>
  <si>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</si>
  <si>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</si>
  <si>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</si>
  <si>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</si>
  <si>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</si>
  <si>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</si>
  <si>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</si>
  <si>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</si>
  <si>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</si>
  <si>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</si>
  <si>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</si>
  <si>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</si>
  <si>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</si>
  <si>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</si>
  <si>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</si>
  <si>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</si>
  <si>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</si>
  <si>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</si>
  <si>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</si>
  <si>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</si>
  <si>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</si>
  <si>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</si>
  <si>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</si>
  <si>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</si>
  <si>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</si>
  <si>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</si>
  <si>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</si>
  <si>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</si>
  <si>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</si>
  <si>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</si>
  <si>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</si>
  <si>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</si>
  <si>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</si>
  <si>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</si>
  <si>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</si>
  <si>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</si>
  <si>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</si>
  <si>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</si>
  <si>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</si>
  <si>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</si>
  <si>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</si>
  <si>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</si>
  <si>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</si>
  <si>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</si>
  <si>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</si>
  <si>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</si>
  <si>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</si>
  <si>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</si>
  <si>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</si>
  <si>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</si>
  <si>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</si>
  <si>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</si>
  <si>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</si>
  <si>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</si>
  <si>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</si>
  <si>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</si>
  <si>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</si>
  <si>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</si>
  <si>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</si>
  <si>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</si>
  <si>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</si>
  <si>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</si>
  <si>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</si>
  <si>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</si>
  <si>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</si>
  <si>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</si>
  <si>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</si>
  <si>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</si>
  <si>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</si>
  <si>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</si>
  <si>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</si>
  <si>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</si>
  <si>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</si>
  <si>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</si>
  <si>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</si>
  <si>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</si>
  <si>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</si>
  <si>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</si>
  <si>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</si>
  <si>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</si>
  <si>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</si>
  <si>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</si>
  <si>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</si>
  <si>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</si>
  <si>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</si>
  <si>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</si>
  <si>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</si>
  <si>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</si>
  <si>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</si>
  <si>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</si>
  <si>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</si>
  <si>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</si>
  <si>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</si>
  <si>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</si>
  <si>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</si>
  <si>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</si>
  <si>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</si>
  <si>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</si>
  <si>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</si>
  <si>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</si>
  <si>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</si>
  <si>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</si>
  <si>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</si>
  <si>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</si>
  <si>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</si>
  <si>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</si>
  <si>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</si>
  <si>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</si>
  <si>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</si>
  <si>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</si>
  <si>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</si>
  <si>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</si>
  <si>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</si>
  <si>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</si>
  <si>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</si>
  <si>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</si>
  <si>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</si>
  <si>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</si>
  <si>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</si>
  <si>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</si>
  <si>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</si>
  <si>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</si>
  <si>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</si>
  <si>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</si>
  <si>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</si>
  <si>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</si>
  <si>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</si>
  <si>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</si>
  <si>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</si>
  <si>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</si>
  <si>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</si>
  <si>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</si>
  <si>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</si>
  <si>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</si>
  <si>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</si>
  <si>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</si>
  <si>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</si>
  <si>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</si>
  <si>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</si>
  <si>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</si>
  <si>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</si>
  <si>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</si>
  <si>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</si>
  <si>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</si>
  <si>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</si>
  <si>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</si>
  <si>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</si>
  <si>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</si>
  <si>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</si>
  <si>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</si>
  <si>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</si>
  <si>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</si>
  <si>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</si>
  <si>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</si>
  <si>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</si>
  <si>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</si>
  <si>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</si>
  <si>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</si>
  <si>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</si>
  <si>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</si>
  <si>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</si>
  <si>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</si>
  <si>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</si>
  <si>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</si>
  <si>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</si>
  <si>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</si>
  <si>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</si>
  <si>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</si>
  <si>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</si>
  <si>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</si>
  <si>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</si>
  <si>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</si>
  <si>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</si>
  <si>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</si>
  <si>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</si>
  <si>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</si>
  <si>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</si>
  <si>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</si>
  <si>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</si>
  <si>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</si>
  <si>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</si>
  <si>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</si>
  <si>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</si>
  <si>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</si>
  <si>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</si>
  <si>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</si>
  <si>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</si>
  <si>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</si>
  <si>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</si>
  <si>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</si>
  <si>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</si>
  <si>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</si>
  <si>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</si>
  <si>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</si>
  <si>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</si>
  <si>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</si>
  <si>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</si>
  <si>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</si>
  <si>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</si>
  <si>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</si>
  <si>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</si>
  <si>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</si>
  <si>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</si>
  <si>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</si>
  <si>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</si>
  <si>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</si>
  <si>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</si>
  <si>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</si>
  <si>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</si>
  <si>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</si>
  <si>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</si>
  <si>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</si>
  <si>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</si>
  <si>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</si>
  <si>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</si>
  <si>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</si>
  <si>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</si>
  <si>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</si>
  <si>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</si>
  <si>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</si>
  <si>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</si>
  <si>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</si>
  <si>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</si>
  <si>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</si>
  <si>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</si>
  <si>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</si>
  <si>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</si>
  <si>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</si>
  <si>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</si>
  <si>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</si>
  <si>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</si>
  <si>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</si>
  <si>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</si>
  <si>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</si>
  <si>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</si>
  <si>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</si>
  <si>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</si>
  <si>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</si>
  <si>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</si>
  <si>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</si>
  <si>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</si>
  <si>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</si>
  <si>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</si>
  <si>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</si>
  <si>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</si>
  <si>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</si>
  <si>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</si>
  <si>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</si>
  <si>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</si>
  <si>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</si>
  <si>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</si>
  <si>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</si>
  <si>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</si>
  <si>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</si>
  <si>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</si>
  <si>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</si>
  <si>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</si>
  <si>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</si>
  <si>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</si>
  <si>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</si>
  <si>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</si>
  <si>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</si>
  <si>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</si>
  <si>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</si>
  <si>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</si>
  <si>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</si>
  <si>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</si>
  <si>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</si>
  <si>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</si>
  <si>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</si>
  <si>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</si>
  <si>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</si>
  <si>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</si>
  <si>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</si>
  <si>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</si>
  <si>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</si>
  <si>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</si>
  <si>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</si>
  <si>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</si>
  <si>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</si>
  <si>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</si>
  <si>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</si>
  <si>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</si>
  <si>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</si>
  <si>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</si>
  <si>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</si>
  <si>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</si>
  <si>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</si>
  <si>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</si>
  <si>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</si>
  <si>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</si>
  <si>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</si>
  <si>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</si>
  <si>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</si>
  <si>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</si>
  <si>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</si>
  <si>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</si>
  <si>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</si>
  <si>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</si>
  <si>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</si>
  <si>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</si>
  <si>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</si>
  <si>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</si>
  <si>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</si>
  <si>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</si>
  <si>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</si>
  <si>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</si>
  <si>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</si>
  <si>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</si>
  <si>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</si>
  <si>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</si>
  <si>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</si>
  <si>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</si>
  <si>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</si>
  <si>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</si>
  <si>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</si>
  <si>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</si>
  <si>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</si>
  <si>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</si>
  <si>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</si>
  <si>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</si>
  <si>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</si>
  <si>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</si>
  <si>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</si>
  <si>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</si>
  <si>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</si>
  <si>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</si>
  <si>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</si>
  <si>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</si>
  <si>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</si>
  <si>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</si>
  <si>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</si>
  <si>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</si>
  <si>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</si>
  <si>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</si>
  <si>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</si>
  <si>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</si>
  <si>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</si>
  <si>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</si>
  <si>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</si>
  <si>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</si>
  <si>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</si>
  <si>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</si>
  <si>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</si>
  <si>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</si>
  <si>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</si>
  <si>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</si>
  <si>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</si>
  <si>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</si>
  <si>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</si>
  <si>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</si>
  <si>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</si>
  <si>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</si>
  <si>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</si>
  <si>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</si>
  <si>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</si>
  <si>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</si>
  <si>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</si>
  <si>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</si>
  <si>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</si>
  <si>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</si>
  <si>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</si>
  <si>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</si>
  <si>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</si>
  <si>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</si>
  <si>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</si>
  <si>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</si>
  <si>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</si>
  <si>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</si>
  <si>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</si>
  <si>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</si>
  <si>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</si>
  <si>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</si>
  <si>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</si>
  <si>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</si>
  <si>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</si>
  <si>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</si>
  <si>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</si>
  <si>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</si>
  <si>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</si>
  <si>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</si>
  <si>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</si>
  <si>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</si>
  <si>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</si>
  <si>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</si>
  <si>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</si>
  <si>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</si>
  <si>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</si>
  <si>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</si>
  <si>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</si>
  <si>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</si>
  <si>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</si>
  <si>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</si>
  <si>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</si>
  <si>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</si>
  <si>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</si>
  <si>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</si>
  <si>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</si>
  <si>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</si>
  <si>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</si>
  <si>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</si>
  <si>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</si>
  <si>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</si>
  <si>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</si>
  <si>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</si>
  <si>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</si>
  <si>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</si>
  <si>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</si>
  <si>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</si>
  <si>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</si>
  <si>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</si>
  <si>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</si>
  <si>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</si>
  <si>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</si>
  <si>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</si>
  <si>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</si>
  <si>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</si>
  <si>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</si>
  <si>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</si>
  <si>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</si>
  <si>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</si>
  <si>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</si>
  <si>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</si>
  <si>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</si>
  <si>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</si>
  <si>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</si>
  <si>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</si>
  <si>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</si>
  <si>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</si>
  <si>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</si>
  <si>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</si>
  <si>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</si>
  <si>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</si>
  <si>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</si>
  <si>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</si>
  <si>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</si>
  <si>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</si>
  <si>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</si>
  <si>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</si>
  <si>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</si>
  <si>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</si>
  <si>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</si>
  <si>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</si>
  <si>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</si>
  <si>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</si>
  <si>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</si>
  <si>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</si>
  <si>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</si>
  <si>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</si>
  <si>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</si>
  <si>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</si>
  <si>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</si>
  <si>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</si>
  <si>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</si>
  <si>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</si>
  <si>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</si>
  <si>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</si>
  <si>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</si>
  <si>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</si>
  <si>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</si>
  <si>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</si>
  <si>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</si>
  <si>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</si>
  <si>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</si>
  <si>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</si>
  <si>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</si>
  <si>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</si>
  <si>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</si>
  <si>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</si>
  <si>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</si>
  <si>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</si>
  <si>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</si>
  <si>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</si>
  <si>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</si>
  <si>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</si>
  <si>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</si>
  <si>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</si>
  <si>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</si>
  <si>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</si>
  <si>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</si>
  <si>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</si>
  <si>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</si>
  <si>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</si>
  <si>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</si>
  <si>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</si>
  <si>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</si>
  <si>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</si>
  <si>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</si>
  <si>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</si>
  <si>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</si>
  <si>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</si>
  <si>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</si>
  <si>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</si>
  <si>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</si>
  <si>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</si>
  <si>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</si>
  <si>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</si>
  <si>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</si>
  <si>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</si>
  <si>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</si>
  <si>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</si>
  <si>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</si>
  <si>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</si>
  <si>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</si>
  <si>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</si>
  <si>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</si>
  <si>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</si>
  <si>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</si>
  <si>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</si>
  <si>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</si>
  <si>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</si>
  <si>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</si>
  <si>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</si>
  <si>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</si>
  <si>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</si>
  <si>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</si>
  <si>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</si>
  <si>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</si>
  <si>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</si>
  <si>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</si>
  <si>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</si>
  <si>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</si>
  <si>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</si>
  <si>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</si>
  <si>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</si>
  <si>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</si>
  <si>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</si>
  <si>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</si>
  <si>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</si>
  <si>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</si>
  <si>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</si>
  <si>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</si>
  <si>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</si>
  <si>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</si>
  <si>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</si>
  <si>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</si>
  <si>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</si>
  <si>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</si>
  <si>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</si>
  <si>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</si>
  <si>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</si>
  <si>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</si>
  <si>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</si>
  <si>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</si>
  <si>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</si>
  <si>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</si>
  <si>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</si>
  <si>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</si>
  <si>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</si>
  <si>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</si>
  <si>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</si>
  <si>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</si>
  <si>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</si>
  <si>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</si>
  <si>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</si>
  <si>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</si>
  <si>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</si>
  <si>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</si>
  <si>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</si>
  <si>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</si>
  <si>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</si>
  <si>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</si>
  <si>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</si>
  <si>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</si>
  <si>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</si>
  <si>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</si>
  <si>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</si>
  <si>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</si>
  <si>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</si>
  <si>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</si>
  <si>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</si>
  <si>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</si>
  <si>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</si>
  <si>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</si>
  <si>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</si>
  <si>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</si>
  <si>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</si>
  <si>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</si>
  <si>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</si>
  <si>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</si>
  <si>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</si>
  <si>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</si>
  <si>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</si>
  <si>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</si>
  <si>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</si>
  <si>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</si>
  <si>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</si>
  <si>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</si>
  <si>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</si>
  <si>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</si>
  <si>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</si>
  <si>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</si>
  <si>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</si>
  <si>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</si>
  <si>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</si>
  <si>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</si>
  <si>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</si>
  <si>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</si>
  <si>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</si>
  <si>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</si>
  <si>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</si>
  <si>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</si>
  <si>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</si>
  <si>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</si>
  <si>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</si>
  <si>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</si>
  <si>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</si>
  <si>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</si>
  <si>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</si>
  <si>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</si>
  <si>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</si>
  <si>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</si>
  <si>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</si>
  <si>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</si>
  <si>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</si>
  <si>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</si>
  <si>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</si>
  <si>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</si>
  <si>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</si>
  <si>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</si>
  <si>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</si>
  <si>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</si>
  <si>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</si>
  <si>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</si>
  <si>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</si>
  <si>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</si>
  <si>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</si>
  <si>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</si>
  <si>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</si>
  <si>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</si>
  <si>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</si>
  <si>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</si>
  <si>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</si>
  <si>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</si>
  <si>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</si>
  <si>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</si>
  <si>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</si>
  <si>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</si>
  <si>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</si>
  <si>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</si>
  <si>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</si>
  <si>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</si>
  <si>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</si>
  <si>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</si>
  <si>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</si>
  <si>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</si>
  <si>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</si>
  <si>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</si>
  <si>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</si>
  <si>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</si>
  <si>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</si>
  <si>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</si>
  <si>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</si>
  <si>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</si>
  <si>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</si>
  <si>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</si>
  <si>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</si>
  <si>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</si>
  <si>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</si>
  <si>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</si>
  <si>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</si>
  <si>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</si>
  <si>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</si>
  <si>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</si>
  <si>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</si>
  <si>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</si>
  <si>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</si>
  <si>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</si>
  <si>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</si>
  <si>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</si>
  <si>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</si>
  <si>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</si>
  <si>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</si>
  <si>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</si>
  <si>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</si>
  <si>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</si>
  <si>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</si>
  <si>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</si>
  <si>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</si>
  <si>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</si>
  <si>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</si>
  <si>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</si>
  <si>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</si>
  <si>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</si>
  <si>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</si>
  <si>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</si>
  <si>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</si>
  <si>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</si>
  <si>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</si>
  <si>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</si>
  <si>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</si>
  <si>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</si>
  <si>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</si>
  <si>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</si>
  <si>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</si>
  <si>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</si>
  <si>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</si>
  <si>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</si>
  <si>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</si>
  <si>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</si>
  <si>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</si>
  <si>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</si>
  <si>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</si>
  <si>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</si>
  <si>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</si>
  <si>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</si>
  <si>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</si>
  <si>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</si>
  <si>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</si>
  <si>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</si>
  <si>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</si>
  <si>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</si>
  <si>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</si>
  <si>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</si>
  <si>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</si>
  <si>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</si>
  <si>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</si>
  <si>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</si>
  <si>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</si>
  <si>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</si>
  <si>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</si>
  <si>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</si>
  <si>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</si>
  <si>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</si>
  <si>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</si>
  <si>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</si>
  <si>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</si>
  <si>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</si>
  <si>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</si>
  <si>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</si>
  <si>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</si>
  <si>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</si>
  <si>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</si>
  <si>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</si>
  <si>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</si>
  <si>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</si>
  <si>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</si>
  <si>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</si>
  <si>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</si>
  <si>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</si>
  <si>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</si>
  <si>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</si>
  <si>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</si>
  <si>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</si>
  <si>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</si>
  <si>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</si>
  <si>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</si>
  <si>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</si>
  <si>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</si>
  <si>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</si>
  <si>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</si>
  <si>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</si>
  <si>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</si>
  <si>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</si>
  <si>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</si>
  <si>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</si>
  <si>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</si>
  <si>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</si>
  <si>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</si>
  <si>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</si>
  <si>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</si>
  <si>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</si>
  <si>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</si>
  <si>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</si>
  <si>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</si>
  <si>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</si>
  <si>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</si>
  <si>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</si>
  <si>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</si>
  <si>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</si>
  <si>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</si>
  <si>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</si>
  <si>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</si>
  <si>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</si>
  <si>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</si>
  <si>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</si>
  <si>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</si>
  <si>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</si>
  <si>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</si>
  <si>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</si>
  <si>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</si>
  <si>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</si>
  <si>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</si>
  <si>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</si>
  <si>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</si>
  <si>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</si>
  <si>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</si>
  <si>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</si>
  <si>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</si>
  <si>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</si>
  <si>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</si>
  <si>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</si>
  <si>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</si>
  <si>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</si>
  <si>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</si>
  <si>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</si>
  <si>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</si>
  <si>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</si>
  <si>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</si>
  <si>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</si>
  <si>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</si>
  <si>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</si>
  <si>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</si>
  <si>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</si>
  <si>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</si>
  <si>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</si>
  <si>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</si>
  <si>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</si>
  <si>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</si>
  <si>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</si>
  <si>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</si>
  <si>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</si>
  <si>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</si>
  <si>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</si>
  <si>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</si>
  <si>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</si>
  <si>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</si>
  <si>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</si>
  <si>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</si>
  <si>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</si>
  <si>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</si>
  <si>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</si>
  <si>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</si>
  <si>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</si>
  <si>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</si>
  <si>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</si>
  <si>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</si>
  <si>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</si>
  <si>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</si>
  <si>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</si>
  <si>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</si>
  <si>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</si>
  <si>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</si>
  <si>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</si>
  <si>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</si>
  <si>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</si>
  <si>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</si>
  <si>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</si>
  <si>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</si>
  <si>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</si>
  <si>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</si>
  <si>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</si>
  <si>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</si>
  <si>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</si>
  <si>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</si>
  <si>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</si>
  <si>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</si>
  <si>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</si>
  <si>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</si>
  <si>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</si>
  <si>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</si>
  <si>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</si>
  <si>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</si>
  <si>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</si>
  <si>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</si>
  <si>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</si>
  <si>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</si>
  <si>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</si>
  <si>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</si>
  <si>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</si>
  <si>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</si>
  <si>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</si>
  <si>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</si>
  <si>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</si>
  <si>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</si>
  <si>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</si>
  <si>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</si>
  <si>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</si>
  <si>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</si>
  <si>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</si>
  <si>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</si>
  <si>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</si>
  <si>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</si>
  <si>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</si>
  <si>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</si>
  <si>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</si>
  <si>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</si>
  <si>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</si>
  <si>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</si>
  <si>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</si>
  <si>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</si>
  <si>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</si>
  <si>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</si>
  <si>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</si>
  <si>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</si>
  <si>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</si>
  <si>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</si>
  <si>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</si>
  <si>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</si>
  <si>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</si>
  <si>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</si>
  <si>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</si>
  <si>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</si>
  <si>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</si>
  <si>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</si>
  <si>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</si>
  <si>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</si>
  <si>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</si>
  <si>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</si>
  <si>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</si>
  <si>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</si>
  <si>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</si>
  <si>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</si>
  <si>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</si>
  <si>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</si>
  <si>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</si>
  <si>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</si>
  <si>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</si>
  <si>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</si>
  <si>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</si>
  <si>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</si>
  <si>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</si>
  <si>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</si>
  <si>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</si>
  <si>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</si>
  <si>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</si>
  <si>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</si>
  <si>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</si>
  <si>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</si>
  <si>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</si>
  <si>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</si>
  <si>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</si>
  <si>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</si>
  <si>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</si>
  <si>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</si>
  <si>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</si>
  <si>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</si>
  <si>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</si>
  <si>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</si>
  <si>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</si>
  <si>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</si>
  <si>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</si>
  <si>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</si>
  <si>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</si>
  <si>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</si>
  <si>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</si>
  <si>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</si>
  <si>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</si>
  <si>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</si>
  <si>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</si>
  <si>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</si>
  <si>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</si>
  <si>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</si>
  <si>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</si>
  <si>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</si>
  <si>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</si>
  <si>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</si>
  <si>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</si>
  <si>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</si>
  <si>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</si>
  <si>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</si>
  <si>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</si>
  <si>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</si>
  <si>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</si>
  <si>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</si>
  <si>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</si>
  <si>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</si>
  <si>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</si>
  <si>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</si>
  <si>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</si>
  <si>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</si>
  <si>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</si>
  <si>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</si>
  <si>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</si>
  <si>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</si>
  <si>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</si>
  <si>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</si>
  <si>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</si>
  <si>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</si>
  <si>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</si>
  <si>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</si>
  <si>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</si>
  <si>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</si>
  <si>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</si>
  <si>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</si>
  <si>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</si>
  <si>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</si>
  <si>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</si>
  <si>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</si>
  <si>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</si>
  <si>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</si>
  <si>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</si>
  <si>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</si>
  <si>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</si>
  <si>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</si>
  <si>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</si>
  <si>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</si>
  <si>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</si>
  <si>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</si>
  <si>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</si>
  <si>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</si>
  <si>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</si>
  <si>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</si>
  <si>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</si>
  <si>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</si>
  <si>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</si>
  <si>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</si>
  <si>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</si>
  <si>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</si>
  <si>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</si>
  <si>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</si>
  <si>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</si>
  <si>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</si>
  <si>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</si>
  <si>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</si>
  <si>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</si>
  <si>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</si>
  <si>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</si>
  <si>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</si>
  <si>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</si>
  <si>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</si>
  <si>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</si>
  <si>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</si>
  <si>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</si>
  <si>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</si>
  <si>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</si>
  <si>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</si>
  <si>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</si>
  <si>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</si>
  <si>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</si>
  <si>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</si>
  <si>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</si>
  <si>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</si>
  <si>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</si>
  <si>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</si>
  <si>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</si>
  <si>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</si>
  <si>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</si>
  <si>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</si>
  <si>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</si>
  <si>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</si>
  <si>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</si>
  <si>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</si>
  <si>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</si>
  <si>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</si>
  <si>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</si>
  <si>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</si>
  <si>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</si>
  <si>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</si>
  <si>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</si>
  <si>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</si>
  <si>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</si>
  <si>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</si>
  <si>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</si>
  <si>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</si>
  <si>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</si>
  <si>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</si>
  <si>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</si>
  <si>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</si>
  <si>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</si>
  <si>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</si>
  <si>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</si>
  <si>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</si>
  <si>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</si>
  <si>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</si>
  <si>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</si>
  <si>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</si>
  <si>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</si>
  <si>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</si>
  <si>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</si>
  <si>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</si>
  <si>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</si>
  <si>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</si>
  <si>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</si>
  <si>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</si>
  <si>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</si>
  <si>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</si>
  <si>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</si>
  <si>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</si>
  <si>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</si>
  <si>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</si>
  <si>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</si>
  <si>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</si>
  <si>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</si>
  <si>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</si>
  <si>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</si>
  <si>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</si>
  <si>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</si>
  <si>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</si>
  <si>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</si>
  <si>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</si>
  <si>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</si>
  <si>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</si>
  <si>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</si>
  <si>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</si>
  <si>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</si>
  <si>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</si>
  <si>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</si>
  <si>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</si>
  <si>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</si>
  <si>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</si>
  <si>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</si>
  <si>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</si>
  <si>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</si>
  <si>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</si>
  <si>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</si>
  <si>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</si>
  <si>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</si>
  <si>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</si>
  <si>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</si>
  <si>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</si>
  <si>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</si>
  <si>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</si>
  <si>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</si>
  <si>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</si>
  <si>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</si>
  <si>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</si>
  <si>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</si>
  <si>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</si>
  <si>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</si>
  <si>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</si>
  <si>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</si>
  <si>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</si>
  <si>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</si>
  <si>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</si>
  <si>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</si>
  <si>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</si>
  <si>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</si>
  <si>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</si>
  <si>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</si>
  <si>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</si>
  <si>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</si>
  <si>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</si>
  <si>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</si>
  <si>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</si>
  <si>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</si>
  <si>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</si>
  <si>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</si>
  <si>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</si>
  <si>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</si>
  <si>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</si>
  <si>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</si>
  <si>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</si>
  <si>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</si>
  <si>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</si>
  <si>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</si>
  <si>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</si>
  <si>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</si>
  <si>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</si>
  <si>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</si>
  <si>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</si>
  <si>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</si>
  <si>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</si>
  <si>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</si>
  <si>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</si>
  <si>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</si>
  <si>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</si>
  <si>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</si>
  <si>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</si>
  <si>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</si>
  <si>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</si>
  <si>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</si>
  <si>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</si>
  <si>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</si>
  <si>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</si>
  <si>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</si>
  <si>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</si>
  <si>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</si>
  <si>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</si>
  <si>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</si>
  <si>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</si>
  <si>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</si>
  <si>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</si>
  <si>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</si>
  <si>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</si>
  <si>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</si>
  <si>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</si>
  <si>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</si>
  <si>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</si>
  <si>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</si>
  <si>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</si>
  <si>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</si>
  <si>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</si>
  <si>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</si>
  <si>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</si>
  <si>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</si>
  <si>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</si>
  <si>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</si>
  <si>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</si>
  <si>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</si>
  <si>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</si>
  <si>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</si>
  <si>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</si>
  <si>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</si>
  <si>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</si>
  <si>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</si>
  <si>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</si>
  <si>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</si>
  <si>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</si>
  <si>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</si>
  <si>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</si>
  <si>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</si>
  <si>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</si>
  <si>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</si>
  <si>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</si>
  <si>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</si>
  <si>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</si>
  <si>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</si>
  <si>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</si>
  <si>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</si>
  <si>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</si>
  <si>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</si>
  <si>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</si>
  <si>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</si>
  <si>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</si>
  <si>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</si>
  <si>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</si>
  <si>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</si>
  <si>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</si>
  <si>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</si>
  <si>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</si>
  <si>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</si>
  <si>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</si>
  <si>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</si>
  <si>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</si>
  <si>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</si>
  <si>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</si>
  <si>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</si>
  <si>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</si>
  <si>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</si>
  <si>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</si>
  <si>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</si>
  <si>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</si>
  <si>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</si>
  <si>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</si>
  <si>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</si>
  <si>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</si>
  <si>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</si>
  <si>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</si>
  <si>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</si>
  <si>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</si>
  <si>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</si>
  <si>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</si>
  <si>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</si>
  <si>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</si>
  <si>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</si>
  <si>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</si>
  <si>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</si>
  <si>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</si>
  <si>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</si>
  <si>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</si>
  <si>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</si>
  <si>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</si>
  <si>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</si>
  <si>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</si>
  <si>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</si>
  <si>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</si>
  <si>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</si>
  <si>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</si>
  <si>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</si>
  <si>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</si>
  <si>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</si>
  <si>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</si>
  <si>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</si>
  <si>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</si>
  <si>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</si>
  <si>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</si>
  <si>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</si>
  <si>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</si>
  <si>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</si>
  <si>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</si>
  <si>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</si>
  <si>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</si>
  <si>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</si>
  <si>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</si>
  <si>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</si>
  <si>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</si>
  <si>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</si>
  <si>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</si>
  <si>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</si>
  <si>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</si>
  <si>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</si>
  <si>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</si>
  <si>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</si>
  <si>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</si>
  <si>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</si>
  <si>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</si>
  <si>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</si>
  <si>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</si>
  <si>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</si>
  <si>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</si>
  <si>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</si>
  <si>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</si>
  <si>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</si>
  <si>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</si>
  <si>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</si>
  <si>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</si>
  <si>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</si>
  <si>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</si>
  <si>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</si>
  <si>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</si>
  <si>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</si>
  <si>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</si>
  <si>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</si>
  <si>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</si>
  <si>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</si>
  <si>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</si>
  <si>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</si>
  <si>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</si>
  <si>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</si>
  <si>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</si>
  <si>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</si>
  <si>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</si>
  <si>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</si>
  <si>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</si>
  <si>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</si>
  <si>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</si>
  <si>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</si>
  <si>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</si>
  <si>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</si>
  <si>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</si>
  <si>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</si>
  <si>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</si>
  <si>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</si>
  <si>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</si>
  <si>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</si>
  <si>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</si>
  <si>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</si>
  <si>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</si>
  <si>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</si>
  <si>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</si>
  <si>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</si>
  <si>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</si>
  <si>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</si>
  <si>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</si>
  <si>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</si>
  <si>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</si>
  <si>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</si>
  <si>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</si>
  <si>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</si>
  <si>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</si>
  <si>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</si>
  <si>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</si>
  <si>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</si>
  <si>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</si>
  <si>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</si>
  <si>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</si>
  <si>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</si>
  <si>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</si>
  <si>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</si>
  <si>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</si>
  <si>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</si>
  <si>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</si>
  <si>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</si>
  <si>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</si>
  <si>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</si>
  <si>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</si>
  <si>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</si>
  <si>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</si>
  <si>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</si>
  <si>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</si>
  <si>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</si>
  <si>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</si>
  <si>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</si>
  <si>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</si>
  <si>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</si>
  <si>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</si>
  <si>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</si>
  <si>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</si>
  <si>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</si>
  <si>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</si>
  <si>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</si>
  <si>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</si>
  <si>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</si>
  <si>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</si>
  <si>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</si>
  <si>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</si>
  <si>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</si>
  <si>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</si>
  <si>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</si>
  <si>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</si>
  <si>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</si>
  <si>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</si>
  <si>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</si>
  <si>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</si>
  <si>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</si>
  <si>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</si>
  <si>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</si>
  <si>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</si>
  <si>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</si>
  <si>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</si>
  <si>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</si>
  <si>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</si>
  <si>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</si>
  <si>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</si>
  <si>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</si>
  <si>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</si>
  <si>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</si>
  <si>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</si>
  <si>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</si>
  <si>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</si>
  <si>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</si>
  <si>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</si>
  <si>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</si>
  <si>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</si>
  <si>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</si>
  <si>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</si>
  <si>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</si>
  <si>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</si>
  <si>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</si>
  <si>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</si>
  <si>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</si>
  <si>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</si>
  <si>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</si>
  <si>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</si>
  <si>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</si>
  <si>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</si>
  <si>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</si>
  <si>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</si>
  <si>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</si>
  <si>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</si>
  <si>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</si>
  <si>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</si>
  <si>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</si>
  <si>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</si>
  <si>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</si>
  <si>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</si>
  <si>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</si>
  <si>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</si>
  <si>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</si>
  <si>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</si>
  <si>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</si>
  <si>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</si>
  <si>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</si>
  <si>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</si>
  <si>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</si>
  <si>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</si>
  <si>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</si>
  <si>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</si>
  <si>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</si>
  <si>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</si>
  <si>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</si>
  <si>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</si>
  <si>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</si>
  <si>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</si>
  <si>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</si>
  <si>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</si>
  <si>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</si>
  <si>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</si>
  <si>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</si>
  <si>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</si>
  <si>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</si>
  <si>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</si>
  <si>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</si>
  <si>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</si>
  <si>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</si>
  <si>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</si>
  <si>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</si>
  <si>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</si>
  <si>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</si>
  <si>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</si>
  <si>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</si>
  <si>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</si>
  <si>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</si>
  <si>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</si>
  <si>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</si>
  <si>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</si>
  <si>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</si>
  <si>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</si>
  <si>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</si>
  <si>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</si>
  <si>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</si>
  <si>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</si>
  <si>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</si>
  <si>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</si>
  <si>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</si>
  <si>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</si>
  <si>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</si>
  <si>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</si>
  <si>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</si>
  <si>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</si>
  <si>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</si>
  <si>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</si>
  <si>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</si>
  <si>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</si>
  <si>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</si>
  <si>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</si>
  <si>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</si>
  <si>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</si>
  <si>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</si>
  <si>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</si>
  <si>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</si>
  <si>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</si>
  <si>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</si>
  <si>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</si>
  <si>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</si>
  <si>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</si>
  <si>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</si>
  <si>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</si>
  <si>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</si>
  <si>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</si>
  <si>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</si>
  <si>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</si>
  <si>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</si>
  <si>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</si>
  <si>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</si>
  <si>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</si>
  <si>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</si>
  <si>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</si>
  <si>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</si>
  <si>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</si>
  <si>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</si>
  <si>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</si>
  <si>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</si>
  <si>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</si>
  <si>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</si>
  <si>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</si>
  <si>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</si>
  <si>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</si>
  <si>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</si>
  <si>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</si>
  <si>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</si>
  <si>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</si>
  <si>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</si>
  <si>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</si>
  <si>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</si>
  <si>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</si>
  <si>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</si>
  <si>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</si>
  <si>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</si>
  <si>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</si>
  <si>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</si>
  <si>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</si>
  <si>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</si>
  <si>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</si>
  <si>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</si>
  <si>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</si>
  <si>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</si>
  <si>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</si>
  <si>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</si>
  <si>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</si>
  <si>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</si>
  <si>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</si>
  <si>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</si>
  <si>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</si>
  <si>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</si>
  <si>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</si>
  <si>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</si>
  <si>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</si>
  <si>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</si>
  <si>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</si>
  <si>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</si>
  <si>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</si>
  <si>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</si>
  <si>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</si>
  <si>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</si>
  <si>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</si>
  <si>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</si>
  <si>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</si>
  <si>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</si>
  <si>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</si>
  <si>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</si>
  <si>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</si>
  <si>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</si>
  <si>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</si>
  <si>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</si>
  <si>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</si>
  <si>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</si>
  <si>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</si>
  <si>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</si>
  <si>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</si>
  <si>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</si>
  <si>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</si>
  <si>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</si>
  <si>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</si>
  <si>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</si>
  <si>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</si>
  <si>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</si>
  <si>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</si>
  <si>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</si>
  <si>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</si>
  <si>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</si>
  <si>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</si>
  <si>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</si>
  <si>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</si>
  <si>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</si>
  <si>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</si>
  <si>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</si>
  <si>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</si>
  <si>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</si>
  <si>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</si>
  <si>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</si>
  <si>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</si>
  <si>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</si>
  <si>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</si>
  <si>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</si>
  <si>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</si>
  <si>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</si>
  <si>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</si>
  <si>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</si>
  <si>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</si>
  <si>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</si>
  <si>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</si>
  <si>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</si>
  <si>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</si>
  <si>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</si>
  <si>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</si>
  <si>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</si>
  <si>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</si>
  <si>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</si>
  <si>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</si>
  <si>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</si>
  <si>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</si>
  <si>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</si>
  <si>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</si>
  <si>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</si>
  <si>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</si>
  <si>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</si>
  <si>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</si>
  <si>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</si>
  <si>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</si>
  <si>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</si>
  <si>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</si>
  <si>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</si>
  <si>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</si>
  <si>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</si>
  <si>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</si>
  <si>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</si>
  <si>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</si>
  <si>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</si>
  <si>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</si>
  <si>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</si>
  <si>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</si>
  <si>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</si>
  <si>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</si>
  <si>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</si>
  <si>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</si>
  <si>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</si>
  <si>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</si>
  <si>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</si>
  <si>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</si>
  <si>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</si>
  <si>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</si>
  <si>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</si>
  <si>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</si>
  <si>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</si>
  <si>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</si>
  <si>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</si>
  <si>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</si>
  <si>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</si>
  <si>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</si>
  <si>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</si>
  <si>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</si>
  <si>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</si>
  <si>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</si>
  <si>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</si>
  <si>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</si>
  <si>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</si>
  <si>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</si>
  <si>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</si>
  <si>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</si>
  <si>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</si>
  <si>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</si>
  <si>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</si>
  <si>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</si>
  <si>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</si>
  <si>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</si>
  <si>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</si>
  <si>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</si>
  <si>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</si>
  <si>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</si>
  <si>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</si>
  <si>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</si>
  <si>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</si>
  <si>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</si>
  <si>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</si>
  <si>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</si>
  <si>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</si>
  <si>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</si>
  <si>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</si>
  <si>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</si>
  <si>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</si>
  <si>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</si>
  <si>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</si>
  <si>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</si>
  <si>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</si>
  <si>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</si>
  <si>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</si>
  <si>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</si>
  <si>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</si>
  <si>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</si>
  <si>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</si>
  <si>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</si>
  <si>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</si>
  <si>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</si>
  <si>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</si>
  <si>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</si>
  <si>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</si>
  <si>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</si>
  <si>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</si>
  <si>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</si>
  <si>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</si>
  <si>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</si>
  <si>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</si>
  <si>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</si>
  <si>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</si>
  <si>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</si>
  <si>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</si>
  <si>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</si>
  <si>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</si>
  <si>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</si>
  <si>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</si>
  <si>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</si>
  <si>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</si>
  <si>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</si>
  <si>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</si>
  <si>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</si>
  <si>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</si>
  <si>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</si>
  <si>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</si>
  <si>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</si>
  <si>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</si>
  <si>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</si>
  <si>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</si>
  <si>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</si>
  <si>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</si>
  <si>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</si>
  <si>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</si>
  <si>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</si>
  <si>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</si>
  <si>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</si>
  <si>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</si>
  <si>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</si>
  <si>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</si>
  <si>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</si>
  <si>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</si>
  <si>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</si>
  <si>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</si>
  <si>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</si>
  <si>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</si>
  <si>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</si>
  <si>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</si>
  <si>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</si>
  <si>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</si>
  <si>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</si>
  <si>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</si>
  <si>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</si>
  <si>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</si>
  <si>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</si>
  <si>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</si>
  <si>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</si>
  <si>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</si>
  <si>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</si>
  <si>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</si>
  <si>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</si>
  <si>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</si>
  <si>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</si>
  <si>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</si>
  <si>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</si>
  <si>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</si>
  <si>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</si>
  <si>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</si>
  <si>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</si>
  <si>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</si>
  <si>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</si>
  <si>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</si>
  <si>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</si>
  <si>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</si>
  <si>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</si>
  <si>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</si>
  <si>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</si>
  <si>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</si>
  <si>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</si>
  <si>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</si>
  <si>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</si>
  <si>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</si>
  <si>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</si>
  <si>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</si>
  <si>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</si>
  <si>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</si>
  <si>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</si>
  <si>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</si>
  <si>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</si>
  <si>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</si>
  <si>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</si>
  <si>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</si>
  <si>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</si>
  <si>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</si>
  <si>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</si>
  <si>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</si>
  <si>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</si>
  <si>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</si>
  <si>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</si>
  <si>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</si>
  <si>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</si>
  <si>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</si>
  <si>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</si>
  <si>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</si>
  <si>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</si>
  <si>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</si>
  <si>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</si>
  <si>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</si>
  <si>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</si>
  <si>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</si>
  <si>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</si>
  <si>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</si>
  <si>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</si>
  <si>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</si>
  <si>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</si>
  <si>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</si>
  <si>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</si>
  <si>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</si>
  <si>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</si>
  <si>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</si>
  <si>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</si>
  <si>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</si>
  <si>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</si>
  <si>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</si>
  <si>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</si>
  <si>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</si>
  <si>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</si>
  <si>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</si>
  <si>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</si>
  <si>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</si>
  <si>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</si>
  <si>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</si>
  <si>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</si>
  <si>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</si>
  <si>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</si>
  <si>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</si>
  <si>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</si>
  <si>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</si>
  <si>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</si>
  <si>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</si>
  <si>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</si>
  <si>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</si>
  <si>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</si>
  <si>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</si>
  <si>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</si>
  <si>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</si>
  <si>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</si>
  <si>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</si>
  <si>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</si>
  <si>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</si>
  <si>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</si>
  <si>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</si>
  <si>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</si>
  <si>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</si>
  <si>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</si>
  <si>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</si>
  <si>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</si>
  <si>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</si>
  <si>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</si>
  <si>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</si>
  <si>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</si>
  <si>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</si>
  <si>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</si>
  <si>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</si>
  <si>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</si>
  <si>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</si>
  <si>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</si>
  <si>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</si>
  <si>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</si>
  <si>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</si>
  <si>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</si>
  <si>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</si>
  <si>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</si>
  <si>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</si>
  <si>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</si>
  <si>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</si>
  <si>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</si>
  <si>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</si>
  <si>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</si>
  <si>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</si>
  <si>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</si>
  <si>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</si>
  <si>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</si>
  <si>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</si>
  <si>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</si>
  <si>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</si>
  <si>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</si>
  <si>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</si>
  <si>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</si>
  <si>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</si>
  <si>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</si>
  <si>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</si>
  <si>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</si>
  <si>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</si>
  <si>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</si>
  <si>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</si>
  <si>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</si>
  <si>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</si>
  <si>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</si>
  <si>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</si>
  <si>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</si>
  <si>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</si>
  <si>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</si>
  <si>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</si>
  <si>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</si>
  <si>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</si>
  <si>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</si>
  <si>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</si>
  <si>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</si>
  <si>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</si>
  <si>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</si>
  <si>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</si>
  <si>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</si>
  <si>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</si>
  <si>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</si>
  <si>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</si>
  <si>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</si>
  <si>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</si>
  <si>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</si>
  <si>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</si>
  <si>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</si>
  <si>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</si>
  <si>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</si>
  <si>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</si>
  <si>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</si>
  <si>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</si>
  <si>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</si>
  <si>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</si>
  <si>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</si>
  <si>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</si>
  <si>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</si>
  <si>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</si>
  <si>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</si>
  <si>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</si>
  <si>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</si>
  <si>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</si>
  <si>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</si>
  <si>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</si>
  <si>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</si>
  <si>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</si>
  <si>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</si>
  <si>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</si>
  <si>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</si>
  <si>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</si>
  <si>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</si>
  <si>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</si>
  <si>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</si>
  <si>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</si>
  <si>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</si>
  <si>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</si>
  <si>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</si>
  <si>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</si>
  <si>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</si>
  <si>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</si>
  <si>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</si>
  <si>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</si>
  <si>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</si>
  <si>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</si>
  <si>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</si>
  <si>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</si>
  <si>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</si>
  <si>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</si>
  <si>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</si>
  <si>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</si>
  <si>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</si>
  <si>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</si>
  <si>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</si>
  <si>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</si>
  <si>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</si>
  <si>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</si>
  <si>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</si>
  <si>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</si>
  <si>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</si>
  <si>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</si>
  <si>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</si>
  <si>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</si>
  <si>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</si>
  <si>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</si>
  <si>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</si>
  <si>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</si>
  <si>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</si>
  <si>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</si>
  <si>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</si>
  <si>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</si>
  <si>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</si>
  <si>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</si>
  <si>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</si>
  <si>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</si>
  <si>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</si>
  <si>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</si>
  <si>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</si>
  <si>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</si>
  <si>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</si>
  <si>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</si>
  <si>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</si>
  <si>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</si>
  <si>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</si>
  <si>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</si>
  <si>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</si>
  <si>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</si>
  <si>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</si>
  <si>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</si>
  <si>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</si>
  <si>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</si>
  <si>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</si>
  <si>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</si>
  <si>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</si>
  <si>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</si>
  <si>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</si>
  <si>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</si>
  <si>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</si>
  <si>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</si>
  <si>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</si>
  <si>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</si>
  <si>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</si>
  <si>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</si>
  <si>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</si>
  <si>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</si>
  <si>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</si>
  <si>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</si>
  <si>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</si>
  <si>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</si>
  <si>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</si>
  <si>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</si>
  <si>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</si>
  <si>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</si>
  <si>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</si>
  <si>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</si>
  <si>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</si>
  <si>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</si>
  <si>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</si>
  <si>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</si>
  <si>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</si>
  <si>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</si>
  <si>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</si>
  <si>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</si>
  <si>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</si>
  <si>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</si>
  <si>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</si>
  <si>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</si>
  <si>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</si>
  <si>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</si>
  <si>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</si>
  <si>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</si>
  <si>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</si>
  <si>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</si>
  <si>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</si>
  <si>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</si>
  <si>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</si>
  <si>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</si>
  <si>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</si>
  <si>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</si>
  <si>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</si>
  <si>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</si>
  <si>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</si>
  <si>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</si>
  <si>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</si>
  <si>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</si>
  <si>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</si>
  <si>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</si>
  <si>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</si>
  <si>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</si>
  <si>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</si>
  <si>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</si>
  <si>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</si>
  <si>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</si>
  <si>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</si>
  <si>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</si>
  <si>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</si>
  <si>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</si>
  <si>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</si>
  <si>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</si>
  <si>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</si>
  <si>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</si>
  <si>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</si>
  <si>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</si>
  <si>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</si>
  <si>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</si>
  <si>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</si>
  <si>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</si>
  <si>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</si>
  <si>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</si>
  <si>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</si>
  <si>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</si>
  <si>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</si>
  <si>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</si>
  <si>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</si>
  <si>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</si>
  <si>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</si>
  <si>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</si>
  <si>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</si>
  <si>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</si>
  <si>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</si>
  <si>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</si>
  <si>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</si>
  <si>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</si>
  <si>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</si>
  <si>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</si>
  <si>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</si>
  <si>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</si>
  <si>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</si>
  <si>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</si>
  <si>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</si>
  <si>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</si>
  <si>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</si>
  <si>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</si>
  <si>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</si>
  <si>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</si>
  <si>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</si>
  <si>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</si>
  <si>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</si>
  <si>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</si>
  <si>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</si>
  <si>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</si>
  <si>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</si>
  <si>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</si>
  <si>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</si>
  <si>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</si>
  <si>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</si>
  <si>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</si>
  <si>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</si>
  <si>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</si>
  <si>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</si>
  <si>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</si>
  <si>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</si>
  <si>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</si>
  <si>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</si>
  <si>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</si>
  <si>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</si>
  <si>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</si>
  <si>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</si>
  <si>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</si>
  <si>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</si>
  <si>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</si>
  <si>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</si>
  <si>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</si>
  <si>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</si>
  <si>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</si>
  <si>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</si>
  <si>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</si>
  <si>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</si>
  <si>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</si>
  <si>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</si>
  <si>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</si>
  <si>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</si>
  <si>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</si>
  <si>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</si>
  <si>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</si>
  <si>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</si>
  <si>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</si>
  <si>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</si>
  <si>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</si>
  <si>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</si>
  <si>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</si>
  <si>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</si>
  <si>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</si>
  <si>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</si>
  <si>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</si>
  <si>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</si>
  <si>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</si>
  <si>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</si>
  <si>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</si>
  <si>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</si>
  <si>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</si>
  <si>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</si>
  <si>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</si>
  <si>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</si>
  <si>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</si>
  <si>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</si>
  <si>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</si>
  <si>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</si>
  <si>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</si>
  <si>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</si>
  <si>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</si>
  <si>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</si>
  <si>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</si>
  <si>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</si>
  <si>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</si>
  <si>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</si>
  <si>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</si>
  <si>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</si>
  <si>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</si>
  <si>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</si>
  <si>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</si>
  <si>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</si>
  <si>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</si>
  <si>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</si>
  <si>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</si>
  <si>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</si>
  <si>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</si>
  <si>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</si>
  <si>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</si>
  <si>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</si>
  <si>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</si>
  <si>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</si>
  <si>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</si>
  <si>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</si>
  <si>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</si>
  <si>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</si>
  <si>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</si>
  <si>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</si>
  <si>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</si>
  <si>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</si>
  <si>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</si>
  <si>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</si>
  <si>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</si>
  <si>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</si>
  <si>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</si>
  <si>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</si>
  <si>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</si>
  <si>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</si>
  <si>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</si>
  <si>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</si>
  <si>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</si>
  <si>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</si>
  <si>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</si>
  <si>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</si>
  <si>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</si>
  <si>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</si>
  <si>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</si>
  <si>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</si>
  <si>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</si>
  <si>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</si>
  <si>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</si>
  <si>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</si>
  <si>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</si>
  <si>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</si>
  <si>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</si>
  <si>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</si>
  <si>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</si>
  <si>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</si>
  <si>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</si>
  <si>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</si>
  <si>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</si>
  <si>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</si>
  <si>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</si>
  <si>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</si>
  <si>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</si>
  <si>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</si>
  <si>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</si>
  <si>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</si>
  <si>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</si>
  <si>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</si>
  <si>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</si>
  <si>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</si>
  <si>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</si>
  <si>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</si>
  <si>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</si>
  <si>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</si>
  <si>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</si>
  <si>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</si>
  <si>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</si>
  <si>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</si>
  <si>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</si>
  <si>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</si>
  <si>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</si>
  <si>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</si>
  <si>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</si>
  <si>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</si>
  <si>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</si>
  <si>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</si>
  <si>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</si>
  <si>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</si>
  <si>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</si>
  <si>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</si>
  <si>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</si>
  <si>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</si>
  <si>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</si>
  <si>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</si>
  <si>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</si>
  <si>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</si>
  <si>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</si>
  <si>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</si>
  <si>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</si>
  <si>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</si>
  <si>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</si>
  <si>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</si>
  <si>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</si>
  <si>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</si>
  <si>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</si>
  <si>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</si>
  <si>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</si>
  <si>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</si>
  <si>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</si>
  <si>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</si>
  <si>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</si>
  <si>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</si>
  <si>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</si>
  <si>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</si>
  <si>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</si>
  <si>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</si>
  <si>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</si>
  <si>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</si>
  <si>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</si>
  <si>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</si>
  <si>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</si>
  <si>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</si>
  <si>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</si>
  <si>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</si>
  <si>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</si>
  <si>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</si>
  <si>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</si>
  <si>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</si>
  <si>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</si>
  <si>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</si>
  <si>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</si>
  <si>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</si>
  <si>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</si>
  <si>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</si>
  <si>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</si>
  <si>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</si>
  <si>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</si>
  <si>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</si>
  <si>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</si>
  <si>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</si>
  <si>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</si>
  <si>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</si>
  <si>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</si>
  <si>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</si>
  <si>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</si>
  <si>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</si>
  <si>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</si>
  <si>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</si>
  <si>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</si>
  <si>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</si>
  <si>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</si>
  <si>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</si>
  <si>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</si>
  <si>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</si>
  <si>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</si>
  <si>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</si>
  <si>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</si>
  <si>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</si>
  <si>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</si>
  <si>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</si>
  <si>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</si>
  <si>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</si>
  <si>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</si>
  <si>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</si>
  <si>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</si>
  <si>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</si>
  <si>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</si>
  <si>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</si>
  <si>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</si>
  <si>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</si>
  <si>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</si>
  <si>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</si>
  <si>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</si>
  <si>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</si>
  <si>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</si>
  <si>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</si>
  <si>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</si>
  <si>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</si>
  <si>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</si>
  <si>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</si>
  <si>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</si>
  <si>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</si>
  <si>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</si>
  <si>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</si>
  <si>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</si>
  <si>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</si>
  <si>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</si>
  <si>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</si>
  <si>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</si>
  <si>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</si>
  <si>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</si>
  <si>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</si>
  <si>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</si>
  <si>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</si>
  <si>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</si>
  <si>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</si>
  <si>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</si>
  <si>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</si>
  <si>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</si>
  <si>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</si>
  <si>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</si>
  <si>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</si>
  <si>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</si>
  <si>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</si>
  <si>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</si>
  <si>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</si>
  <si>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</si>
  <si>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</si>
  <si>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</si>
  <si>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</si>
  <si>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</si>
  <si>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</si>
  <si>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</si>
  <si>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</si>
  <si>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</si>
  <si>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</si>
  <si>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</si>
  <si>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</si>
  <si>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</si>
  <si>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</si>
  <si>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</si>
  <si>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</si>
  <si>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</si>
  <si>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</si>
  <si>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</si>
  <si>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</si>
  <si>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</si>
  <si>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</si>
  <si>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</si>
  <si>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</si>
  <si>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</si>
  <si>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</si>
  <si>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</si>
  <si>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</si>
  <si>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</si>
  <si>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</si>
  <si>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</si>
  <si>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</si>
  <si>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</si>
  <si>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</si>
  <si>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</si>
  <si>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</si>
  <si>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</si>
  <si>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</si>
  <si>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</si>
  <si>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</si>
  <si>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</si>
  <si>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</si>
  <si>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</si>
  <si>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</si>
  <si>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</si>
  <si>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</si>
  <si>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</si>
  <si>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</si>
  <si>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</si>
  <si>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</si>
  <si>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</si>
  <si>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</si>
  <si>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</si>
  <si>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</si>
  <si>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</si>
  <si>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</si>
  <si>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</si>
  <si>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</si>
  <si>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</si>
  <si>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</si>
  <si>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</si>
  <si>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</si>
  <si>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</si>
  <si>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</si>
  <si>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</si>
  <si>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</si>
  <si>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</si>
  <si>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</si>
  <si>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</si>
  <si>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</si>
  <si>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</si>
  <si>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</si>
  <si>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</si>
  <si>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</si>
  <si>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</si>
  <si>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</si>
  <si>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</si>
  <si>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</si>
  <si>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</si>
  <si>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</si>
  <si>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</si>
  <si>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</si>
  <si>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</si>
  <si>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</si>
  <si>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</si>
  <si>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</si>
  <si>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</si>
  <si>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</si>
  <si>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</si>
  <si>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</si>
  <si>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</si>
  <si>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</si>
  <si>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</si>
  <si>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</si>
  <si>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</si>
  <si>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</si>
  <si>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</si>
  <si>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</si>
  <si>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</si>
  <si>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</si>
  <si>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</si>
  <si>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</si>
  <si>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</si>
  <si>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</si>
  <si>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</si>
  <si>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</si>
  <si>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</si>
  <si>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</si>
  <si>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</si>
  <si>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</si>
  <si>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</si>
  <si>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</si>
  <si>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</si>
  <si>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</si>
  <si>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</si>
  <si>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</si>
  <si>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</si>
  <si>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</si>
  <si>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</si>
  <si>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</si>
  <si>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</si>
  <si>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</si>
  <si>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</si>
  <si>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</si>
  <si>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</si>
  <si>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</si>
  <si>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</si>
  <si>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</si>
  <si>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</si>
  <si>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</si>
  <si>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</si>
  <si>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</si>
  <si>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</si>
  <si>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</si>
  <si>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</si>
  <si>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</si>
  <si>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</si>
  <si>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</si>
  <si>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</si>
  <si>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</si>
  <si>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</si>
  <si>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</si>
  <si>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</si>
  <si>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</si>
  <si>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</si>
  <si>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</si>
  <si>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</si>
  <si>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</si>
  <si>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</si>
  <si>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</si>
  <si>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</si>
  <si>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</si>
  <si>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</si>
  <si>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</si>
  <si>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</si>
  <si>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</si>
  <si>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</si>
  <si>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</si>
  <si>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</si>
  <si>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</si>
  <si>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</si>
  <si>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</si>
  <si>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</si>
  <si>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</si>
  <si>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</si>
  <si>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</si>
  <si>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</si>
  <si>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</si>
  <si>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</si>
  <si>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</si>
  <si>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</si>
  <si>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</si>
  <si>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</si>
  <si>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</si>
  <si>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</si>
  <si>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</si>
  <si>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</si>
  <si>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</si>
  <si>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</si>
  <si>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</si>
  <si>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</si>
  <si>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</si>
  <si>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</si>
  <si>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</si>
  <si>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</si>
  <si>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</si>
  <si>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</si>
  <si>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</si>
  <si>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</si>
  <si>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</si>
  <si>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</si>
  <si>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</si>
  <si>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</si>
  <si>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</si>
  <si>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</si>
  <si>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</si>
  <si>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</si>
  <si>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</si>
  <si>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</si>
  <si>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</si>
  <si>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</si>
  <si>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</si>
  <si>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</si>
  <si>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</si>
  <si>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</si>
  <si>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</si>
  <si>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</si>
  <si>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</si>
  <si>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</si>
  <si>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</si>
  <si>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</si>
  <si>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</si>
  <si>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</si>
  <si>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</si>
  <si>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</si>
  <si>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</si>
  <si>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</si>
  <si>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</si>
  <si>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</si>
  <si>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</si>
  <si>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</si>
  <si>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</si>
  <si>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</si>
  <si>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</si>
  <si>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</si>
  <si>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</si>
  <si>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</si>
  <si>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</si>
  <si>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</si>
  <si>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</si>
  <si>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</si>
  <si>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</si>
  <si>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</si>
  <si>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</si>
  <si>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</si>
  <si>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</si>
  <si>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</si>
  <si>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</si>
  <si>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</si>
  <si>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</si>
  <si>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</si>
  <si>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</si>
  <si>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</si>
  <si>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</si>
  <si>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</si>
  <si>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</si>
  <si>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</si>
  <si>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</si>
  <si>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</si>
  <si>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</si>
  <si>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</si>
  <si>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</si>
  <si>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</si>
  <si>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</si>
  <si>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</si>
  <si>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</si>
  <si>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</si>
  <si>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</si>
  <si>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</si>
  <si>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</si>
  <si>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</si>
  <si>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</si>
  <si>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</si>
  <si>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</si>
  <si>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</si>
  <si>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</si>
  <si>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</si>
  <si>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</si>
  <si>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</si>
  <si>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</si>
  <si>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</si>
  <si>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</si>
  <si>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</si>
  <si>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</si>
  <si>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</si>
  <si>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</si>
  <si>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</si>
  <si>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</si>
  <si>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</si>
  <si>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</si>
  <si>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</si>
  <si>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</si>
  <si>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</si>
  <si>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</si>
  <si>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</si>
  <si>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</si>
  <si>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</si>
  <si>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</si>
  <si>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</si>
  <si>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</si>
  <si>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</si>
  <si>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</si>
  <si>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</si>
  <si>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</si>
  <si>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</si>
  <si>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</si>
  <si>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</si>
  <si>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</si>
  <si>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</si>
  <si>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</si>
  <si>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</si>
  <si>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</si>
  <si>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</si>
  <si>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</si>
  <si>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</si>
  <si>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</si>
  <si>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</si>
  <si>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</si>
  <si>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</si>
  <si>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</si>
  <si>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</si>
  <si>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</si>
  <si>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</si>
  <si>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</si>
  <si>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</si>
  <si>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</si>
  <si>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</si>
  <si>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</si>
  <si>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</si>
  <si>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</si>
  <si>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</si>
  <si>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</si>
  <si>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</si>
  <si>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</si>
  <si>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</si>
  <si>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</si>
  <si>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</si>
  <si>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</si>
  <si>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</si>
  <si>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</si>
  <si>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</si>
  <si>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</si>
  <si>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</si>
  <si>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</si>
  <si>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</si>
  <si>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</si>
  <si>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</si>
  <si>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</si>
  <si>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</si>
  <si>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</si>
  <si>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</si>
  <si>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</si>
  <si>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</si>
  <si>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</si>
  <si>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</si>
  <si>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</si>
  <si>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</si>
  <si>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</si>
  <si>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</si>
  <si>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</si>
  <si>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</si>
  <si>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</si>
  <si>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</si>
  <si>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</si>
  <si>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</si>
  <si>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</si>
  <si>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</si>
  <si>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</si>
  <si>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</si>
  <si>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</si>
  <si>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</si>
  <si>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</si>
  <si>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</si>
  <si>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</si>
  <si>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</si>
  <si>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</si>
  <si>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</si>
  <si>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</si>
  <si>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</si>
  <si>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</si>
  <si>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</si>
  <si>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</si>
  <si>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</si>
  <si>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</si>
  <si>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</si>
  <si>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</si>
  <si>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</si>
  <si>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</si>
  <si>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</si>
  <si>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</si>
  <si>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</si>
  <si>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</si>
  <si>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</si>
  <si>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</si>
  <si>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</si>
  <si>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</si>
  <si>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</si>
  <si>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</si>
  <si>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</si>
  <si>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</si>
  <si>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</si>
  <si>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</si>
  <si>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</si>
  <si>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</si>
  <si>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</si>
  <si>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</si>
  <si>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</si>
  <si>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</si>
  <si>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</si>
  <si>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</si>
  <si>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</si>
  <si>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</si>
  <si>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</si>
  <si>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</si>
  <si>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</si>
  <si>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</si>
  <si>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</si>
  <si>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</si>
  <si>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</si>
  <si>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</si>
  <si>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</si>
  <si>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</si>
  <si>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</si>
  <si>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</si>
  <si>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</si>
  <si>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</si>
  <si>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</si>
  <si>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</si>
  <si>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</si>
  <si>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</si>
  <si>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</si>
  <si>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</si>
  <si>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</si>
  <si>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</si>
  <si>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</si>
  <si>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</si>
  <si>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</si>
  <si>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</si>
  <si>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</si>
  <si>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</si>
  <si>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</si>
  <si>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</si>
  <si>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</si>
  <si>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</si>
  <si>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</si>
  <si>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</si>
  <si>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</si>
  <si>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</si>
  <si>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</si>
  <si>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</si>
  <si>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</si>
  <si>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</si>
  <si>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</si>
  <si>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</si>
  <si>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</si>
  <si>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</si>
  <si>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</si>
  <si>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</si>
  <si>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</si>
  <si>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</si>
  <si>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</si>
  <si>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</si>
  <si>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</si>
  <si>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</si>
  <si>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</si>
  <si>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</si>
  <si>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</si>
  <si>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</si>
  <si>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</si>
  <si>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</si>
  <si>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</si>
  <si>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</si>
  <si>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</si>
  <si>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</si>
  <si>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</si>
  <si>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</si>
  <si>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</si>
  <si>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</si>
  <si>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</si>
  <si>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</si>
  <si>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</si>
  <si>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</si>
  <si>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</si>
  <si>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</si>
  <si>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</si>
  <si>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</si>
  <si>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</si>
  <si>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</si>
  <si>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</si>
  <si>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</si>
  <si>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</si>
  <si>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</si>
  <si>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</si>
  <si>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</si>
  <si>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</si>
  <si>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</si>
  <si>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</si>
  <si>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</si>
  <si>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</si>
  <si>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</si>
  <si>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</si>
  <si>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</si>
  <si>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</si>
  <si>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</si>
  <si>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</si>
  <si>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</si>
  <si>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</si>
  <si>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</si>
  <si>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</si>
  <si>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</si>
  <si>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</si>
  <si>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</si>
  <si>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</si>
  <si>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</si>
  <si>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</si>
  <si>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</si>
  <si>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</si>
  <si>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</si>
  <si>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</si>
  <si>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</si>
  <si>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</si>
  <si>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</si>
  <si>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</si>
  <si>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</si>
  <si>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</si>
  <si>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</si>
  <si>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</si>
  <si>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</si>
  <si>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</si>
  <si>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</si>
  <si>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</si>
  <si>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</si>
  <si>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</si>
  <si>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</si>
  <si>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</si>
  <si>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</si>
  <si>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</si>
  <si>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</si>
  <si>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</si>
  <si>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</si>
  <si>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</si>
  <si>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</si>
  <si>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</si>
  <si>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</si>
  <si>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</si>
  <si>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</si>
  <si>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</si>
  <si>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</si>
  <si>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</si>
  <si>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</si>
  <si>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</si>
  <si>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</si>
  <si>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</si>
  <si>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</si>
  <si>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</si>
  <si>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</si>
  <si>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</si>
  <si>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</si>
  <si>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</si>
  <si>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</si>
  <si>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</si>
  <si>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</si>
  <si>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</si>
  <si>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</si>
  <si>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</si>
  <si>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</si>
  <si>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</si>
  <si>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</si>
  <si>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</si>
  <si>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</si>
  <si>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</si>
  <si>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</si>
  <si>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</si>
  <si>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</si>
  <si>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</si>
  <si>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</si>
  <si>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</si>
  <si>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</si>
  <si>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</si>
  <si>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</si>
  <si>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</si>
  <si>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</si>
  <si>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</si>
  <si>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</si>
  <si>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</si>
  <si>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</si>
  <si>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</si>
  <si>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</si>
  <si>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</si>
  <si>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</si>
  <si>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</si>
  <si>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</si>
  <si>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</si>
  <si>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</si>
  <si>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</si>
  <si>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</si>
  <si>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</si>
  <si>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</si>
  <si>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</si>
  <si>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</si>
  <si>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</si>
  <si>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</si>
  <si>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</si>
  <si>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</si>
  <si>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</si>
  <si>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</si>
  <si>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</si>
  <si>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</si>
  <si>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</si>
  <si>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</si>
  <si>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</si>
  <si>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</si>
  <si>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</si>
  <si>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</si>
  <si>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</si>
  <si>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</si>
  <si>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</si>
  <si>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</si>
  <si>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</si>
  <si>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</si>
  <si>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</si>
  <si>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</si>
  <si>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</si>
  <si>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</si>
  <si>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</si>
  <si>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</si>
  <si>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</si>
  <si>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</si>
  <si>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</si>
  <si>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</si>
  <si>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</si>
  <si>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</si>
  <si>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</si>
  <si>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</si>
  <si>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</si>
  <si>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</si>
  <si>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</si>
  <si>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</si>
  <si>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</si>
  <si>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</si>
  <si>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</si>
  <si>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</si>
  <si>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</si>
  <si>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</si>
  <si>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</si>
  <si>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</si>
  <si>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</si>
  <si>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</si>
  <si>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</si>
  <si>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</si>
  <si>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</si>
  <si>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</si>
  <si>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</si>
  <si>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</si>
  <si>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</si>
  <si>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</si>
  <si>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</si>
  <si>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</si>
  <si>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</si>
  <si>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</si>
  <si>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</si>
  <si>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</si>
  <si>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</si>
  <si>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</si>
  <si>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</si>
  <si>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</si>
  <si>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</si>
  <si>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</si>
  <si>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</si>
  <si>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</si>
  <si>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</si>
  <si>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</si>
  <si>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</si>
  <si>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</si>
  <si>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</si>
  <si>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</si>
  <si>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</si>
  <si>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</si>
  <si>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</si>
  <si>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</si>
  <si>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</si>
  <si>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</si>
  <si>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</si>
  <si>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</si>
  <si>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</si>
  <si>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</si>
  <si>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</si>
  <si>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</si>
  <si>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</si>
  <si>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</si>
  <si>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</si>
  <si>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</si>
  <si>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</si>
  <si>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</si>
  <si>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</si>
  <si>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</si>
  <si>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</si>
  <si>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</si>
  <si>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</si>
  <si>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</si>
  <si>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</si>
  <si>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</si>
  <si>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</si>
  <si>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</si>
  <si>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</si>
  <si>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</si>
  <si>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</si>
  <si>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</si>
  <si>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</si>
  <si>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</si>
  <si>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</si>
  <si>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</si>
  <si>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</si>
  <si>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</si>
  <si>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</si>
  <si>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</si>
  <si>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</si>
  <si>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</si>
  <si>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</si>
  <si>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</si>
  <si>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</si>
  <si>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</si>
  <si>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</si>
  <si>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</si>
  <si>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</si>
  <si>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</si>
  <si>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</si>
  <si>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</si>
  <si>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</si>
  <si>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</si>
  <si>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</si>
  <si>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</si>
  <si>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</si>
  <si>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</si>
  <si>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</si>
  <si>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</si>
  <si>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</si>
  <si>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</si>
  <si>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</si>
  <si>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</si>
  <si>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</si>
  <si>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</si>
  <si>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</si>
  <si>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</si>
  <si>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</si>
  <si>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</si>
  <si>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</si>
  <si>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</si>
  <si>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</si>
  <si>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</si>
  <si>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</si>
  <si>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</si>
  <si>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</si>
  <si>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</si>
  <si>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</si>
  <si>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</si>
  <si>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</si>
  <si>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</si>
  <si>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</si>
  <si>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</si>
  <si>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</si>
  <si>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</si>
  <si>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</si>
  <si>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</si>
  <si>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</si>
  <si>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</si>
  <si>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</si>
  <si>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</si>
  <si>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</si>
  <si>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</si>
  <si>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</si>
  <si>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</si>
  <si>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</si>
  <si>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</si>
  <si>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</si>
  <si>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</si>
  <si>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</si>
  <si>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</si>
  <si>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</si>
  <si>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</si>
  <si>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</si>
  <si>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</si>
  <si>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</si>
  <si>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</si>
  <si>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</si>
  <si>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</si>
  <si>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</si>
  <si>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</si>
  <si>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</si>
  <si>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</si>
  <si>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</si>
  <si>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</si>
  <si>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</si>
  <si>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</si>
  <si>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</si>
  <si>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</si>
  <si>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</si>
  <si>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</si>
  <si>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</si>
  <si>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</si>
  <si>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</si>
  <si>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</si>
  <si>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</si>
  <si>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</si>
  <si>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</si>
  <si>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</si>
  <si>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</si>
  <si>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</si>
  <si>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</si>
  <si>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</si>
  <si>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</si>
  <si>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</si>
  <si>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</si>
  <si>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</si>
  <si>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</si>
  <si>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</si>
  <si>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</si>
  <si>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</si>
  <si>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</si>
  <si>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</si>
  <si>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</si>
  <si>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</si>
  <si>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</si>
  <si>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</si>
  <si>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</si>
  <si>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</si>
  <si>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</si>
  <si>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</si>
  <si>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</si>
  <si>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</si>
  <si>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</si>
  <si>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</si>
  <si>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</si>
  <si>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</si>
  <si>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</si>
  <si>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</si>
  <si>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</si>
  <si>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</si>
  <si>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</si>
  <si>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</si>
  <si>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</si>
  <si>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</si>
  <si>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</si>
  <si>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</si>
  <si>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</si>
  <si>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</si>
  <si>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</si>
  <si>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</si>
  <si>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</si>
  <si>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</si>
  <si>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</si>
  <si>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</si>
  <si>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</si>
  <si>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</si>
  <si>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</si>
  <si>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</si>
  <si>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</si>
  <si>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</si>
  <si>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</si>
  <si>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</si>
  <si>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</si>
  <si>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</si>
  <si>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</si>
  <si>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</si>
  <si>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</si>
  <si>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</si>
  <si>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</si>
  <si>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</si>
  <si>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</si>
  <si>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</si>
  <si>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</si>
  <si>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</si>
  <si>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</si>
  <si>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</si>
  <si>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</si>
  <si>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</si>
  <si>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</si>
  <si>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</si>
  <si>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</si>
  <si>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</si>
  <si>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</si>
  <si>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</si>
  <si>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</si>
  <si>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</si>
  <si>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</si>
  <si>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</si>
  <si>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</si>
  <si>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</si>
  <si>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</si>
  <si>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</si>
  <si>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</si>
  <si>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</si>
  <si>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</si>
  <si>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</si>
  <si>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</si>
  <si>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</si>
  <si>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</si>
  <si>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</si>
  <si>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</si>
  <si>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</si>
  <si>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</si>
  <si>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</si>
  <si>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</si>
  <si>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</si>
  <si>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</si>
  <si>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</si>
  <si>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</si>
  <si>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</si>
  <si>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</si>
  <si>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</si>
  <si>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</si>
  <si>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</si>
  <si>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</si>
  <si>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</si>
  <si>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</si>
  <si>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</si>
  <si>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</si>
  <si>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</si>
  <si>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</si>
  <si>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</si>
  <si>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</si>
  <si>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</si>
  <si>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</si>
  <si>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</si>
  <si>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</si>
  <si>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</si>
  <si>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</si>
  <si>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</si>
  <si>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</si>
  <si>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</si>
  <si>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</si>
  <si>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</si>
  <si>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</si>
  <si>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</si>
  <si>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</si>
  <si>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</si>
  <si>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</si>
  <si>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</si>
  <si>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</si>
  <si>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</si>
  <si>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</si>
  <si>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</si>
  <si>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</si>
  <si>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</si>
  <si>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</si>
  <si>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</si>
  <si>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</si>
  <si>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</si>
  <si>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</si>
  <si>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</si>
  <si>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</si>
  <si>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</si>
  <si>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</si>
  <si>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</si>
  <si>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</si>
  <si>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</si>
  <si>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</si>
  <si>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</si>
  <si>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</si>
  <si>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</si>
  <si>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</si>
  <si>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</si>
  <si>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</si>
  <si>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</si>
  <si>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</si>
  <si>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</si>
  <si>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</si>
  <si>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</si>
  <si>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</si>
  <si>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</si>
  <si>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</si>
  <si>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</si>
  <si>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</si>
  <si>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</si>
  <si>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</si>
  <si>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</si>
  <si>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</si>
  <si>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</si>
  <si>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</si>
  <si>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</si>
  <si>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</si>
  <si>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</si>
  <si>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</si>
  <si>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</si>
  <si>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</si>
  <si>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</si>
  <si>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</si>
  <si>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</si>
  <si>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</si>
  <si>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</si>
  <si>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</si>
  <si>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</si>
  <si>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</si>
  <si>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</si>
  <si>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</si>
  <si>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</si>
  <si>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</si>
  <si>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</si>
  <si>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</si>
  <si>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</si>
  <si>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</si>
  <si>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</si>
  <si>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</si>
  <si>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</si>
  <si>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</si>
  <si>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</si>
  <si>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</si>
  <si>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</si>
  <si>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</si>
  <si>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</si>
  <si>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</si>
  <si>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</si>
  <si>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</si>
  <si>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</si>
  <si>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</si>
  <si>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</si>
  <si>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</si>
  <si>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</si>
  <si>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</si>
  <si>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</si>
  <si>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</si>
  <si>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</si>
  <si>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</si>
  <si>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</si>
  <si>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</si>
  <si>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</si>
  <si>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</si>
  <si>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</si>
  <si>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</si>
  <si>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</si>
  <si>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</si>
  <si>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</si>
  <si>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</si>
  <si>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</si>
  <si>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</si>
  <si>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</si>
  <si>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</si>
  <si>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</si>
  <si>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</si>
  <si>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</si>
  <si>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</si>
  <si>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</si>
  <si>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</si>
  <si>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</si>
  <si>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</si>
  <si>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</si>
  <si>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</si>
  <si>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</si>
  <si>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</si>
  <si>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</si>
  <si>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</si>
  <si>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</si>
  <si>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</si>
  <si>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</si>
  <si>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</si>
  <si>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</si>
  <si>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</si>
  <si>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</si>
  <si>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</si>
  <si>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</si>
  <si>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</si>
  <si>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</si>
  <si>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</si>
  <si>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</si>
  <si>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</si>
  <si>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</si>
  <si>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</si>
  <si>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</si>
  <si>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</si>
  <si>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</si>
  <si>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</si>
  <si>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</si>
  <si>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</si>
  <si>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</si>
  <si>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</si>
  <si>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</si>
  <si>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</si>
  <si>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</si>
  <si>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</si>
  <si>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</si>
  <si>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</si>
  <si>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</si>
  <si>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</si>
  <si>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</si>
  <si>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</si>
  <si>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</si>
  <si>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</si>
  <si>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</si>
  <si>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</si>
  <si>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</si>
  <si>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</si>
  <si>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</si>
  <si>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</si>
  <si>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</si>
  <si>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</si>
  <si>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</si>
  <si>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</si>
  <si>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</si>
  <si>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</si>
  <si>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</si>
  <si>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</si>
  <si>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</si>
  <si>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</si>
  <si>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</si>
  <si>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</si>
  <si>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</si>
  <si>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</si>
  <si>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</si>
  <si>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</si>
  <si>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</si>
  <si>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</si>
  <si>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</si>
  <si>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</si>
  <si>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</si>
  <si>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</si>
  <si>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</si>
  <si>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</si>
  <si>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</si>
  <si>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</si>
  <si>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</si>
  <si>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</si>
  <si>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</si>
  <si>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</si>
  <si>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</si>
  <si>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</si>
  <si>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</si>
  <si>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</si>
  <si>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</si>
  <si>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</si>
  <si>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</si>
  <si>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</si>
  <si>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</si>
  <si>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</si>
  <si>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</si>
  <si>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</si>
  <si>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</si>
  <si>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</si>
  <si>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</si>
  <si>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</si>
  <si>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</si>
  <si>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</si>
  <si>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</si>
  <si>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</si>
  <si>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</si>
  <si>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</si>
  <si>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</si>
  <si>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</si>
  <si>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</si>
  <si>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</si>
  <si>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</si>
  <si>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</si>
  <si>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</si>
  <si>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</si>
  <si>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</si>
  <si>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</si>
  <si>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</si>
  <si>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</si>
  <si>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</si>
  <si>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</si>
  <si>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</si>
  <si>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</si>
  <si>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</si>
  <si>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</si>
  <si>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</si>
  <si>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</si>
  <si>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</si>
  <si>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</si>
  <si>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</si>
  <si>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</si>
  <si>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</si>
  <si>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</si>
  <si>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</si>
  <si>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</si>
  <si>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</si>
  <si>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</si>
  <si>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</si>
  <si>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</si>
  <si>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</si>
  <si>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</si>
  <si>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</si>
  <si>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</si>
  <si>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</si>
  <si>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</si>
  <si>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</si>
  <si>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</si>
  <si>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</si>
  <si>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</si>
  <si>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</si>
  <si>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</si>
  <si>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</si>
  <si>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</si>
  <si>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</si>
  <si>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</si>
  <si>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</si>
  <si>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</si>
  <si>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</si>
  <si>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</si>
  <si>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</si>
  <si>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</si>
  <si>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</si>
  <si>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</si>
  <si>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</si>
  <si>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</si>
  <si>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</si>
  <si>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</si>
  <si>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</si>
  <si>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</si>
  <si>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</si>
  <si>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</si>
  <si>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</si>
  <si>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</si>
  <si>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</si>
  <si>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</si>
  <si>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</si>
  <si>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</si>
  <si>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</si>
  <si>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</si>
  <si>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</si>
  <si>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</si>
  <si>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</si>
  <si>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</si>
  <si>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</si>
  <si>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</si>
  <si>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</si>
  <si>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</si>
  <si>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</si>
  <si>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</si>
  <si>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</si>
  <si>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</si>
  <si>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</si>
  <si>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</si>
  <si>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</si>
  <si>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</si>
  <si>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</si>
  <si>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</si>
  <si>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</si>
  <si>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</si>
  <si>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</si>
  <si>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</si>
  <si>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</si>
  <si>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</si>
  <si>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</si>
  <si>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</si>
  <si>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</si>
  <si>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</si>
  <si>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</si>
  <si>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</si>
  <si>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</si>
  <si>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</si>
  <si>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</si>
  <si>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</si>
  <si>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</si>
  <si>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</si>
  <si>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</si>
  <si>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</si>
  <si>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</si>
  <si>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</si>
  <si>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</si>
  <si>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</si>
  <si>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</si>
  <si>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</si>
  <si>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</si>
  <si>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</si>
  <si>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</si>
  <si>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</si>
  <si>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</si>
  <si>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</si>
  <si>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</si>
  <si>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</si>
  <si>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</si>
  <si>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</si>
  <si>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</si>
  <si>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</si>
  <si>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</si>
  <si>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</si>
  <si>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</si>
  <si>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</si>
  <si>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</si>
  <si>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</si>
  <si>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</si>
  <si>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</si>
  <si>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</si>
  <si>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</si>
  <si>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</si>
  <si>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</si>
  <si>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</si>
  <si>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</si>
  <si>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</si>
  <si>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</si>
  <si>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</si>
  <si>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</si>
  <si>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</si>
  <si>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</si>
  <si>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</si>
  <si>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</si>
  <si>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</si>
  <si>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</si>
  <si>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</si>
  <si>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</si>
  <si>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</si>
  <si>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</si>
  <si>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</si>
  <si>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</si>
  <si>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</si>
  <si>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</si>
  <si>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</si>
  <si>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</si>
  <si>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</si>
  <si>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</si>
  <si>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</si>
  <si>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</si>
  <si>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</si>
  <si>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</si>
  <si>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</si>
  <si>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</si>
  <si>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</si>
  <si>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</si>
  <si>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</si>
  <si>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</si>
  <si>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</si>
  <si>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</si>
  <si>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</si>
  <si>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</si>
  <si>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</si>
  <si>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</si>
  <si>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</si>
  <si>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</si>
  <si>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</si>
  <si>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</si>
  <si>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</si>
  <si>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</si>
  <si>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</si>
  <si>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</si>
  <si>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</si>
  <si>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</si>
  <si>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</si>
  <si>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</si>
  <si>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</si>
  <si>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</si>
  <si>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</si>
  <si>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</si>
  <si>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</si>
  <si>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</si>
  <si>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</si>
  <si>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</si>
  <si>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</si>
  <si>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</si>
  <si>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</si>
  <si>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</si>
  <si>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</si>
  <si>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</si>
  <si>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</si>
  <si>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</si>
  <si>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</si>
  <si>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</si>
  <si>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</si>
  <si>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</si>
  <si>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</si>
  <si>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</si>
  <si>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</si>
  <si>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</si>
  <si>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</si>
  <si>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</si>
  <si>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</si>
  <si>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</si>
  <si>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</si>
  <si>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</si>
  <si>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</si>
  <si>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</si>
  <si>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</si>
  <si>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</si>
  <si>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</si>
  <si>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</si>
  <si>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</si>
  <si>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</si>
  <si>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</si>
  <si>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</si>
  <si>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</si>
  <si>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</si>
  <si>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</si>
  <si>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</si>
  <si>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</si>
  <si>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</si>
  <si>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</si>
  <si>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</si>
  <si>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</si>
  <si>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</si>
  <si>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</si>
  <si>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</si>
  <si>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</si>
  <si>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</si>
  <si>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</si>
  <si>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</si>
  <si>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</si>
  <si>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</si>
  <si>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</si>
  <si>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</si>
  <si>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</si>
  <si>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</si>
  <si>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</si>
  <si>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</si>
  <si>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</si>
  <si>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</si>
  <si>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</si>
  <si>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</si>
  <si>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</si>
  <si>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</si>
  <si>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</si>
  <si>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</si>
  <si>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</si>
  <si>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</si>
  <si>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</si>
  <si>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</si>
  <si>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</si>
  <si>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</si>
  <si>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</si>
  <si>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</si>
  <si>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</si>
  <si>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</si>
  <si>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</si>
  <si>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</si>
  <si>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</si>
  <si>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</si>
  <si>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</si>
  <si>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</si>
  <si>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</si>
  <si>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</si>
  <si>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</si>
  <si>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</si>
  <si>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</si>
  <si>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</si>
  <si>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</si>
  <si>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</si>
  <si>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</si>
  <si>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</si>
  <si>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</si>
  <si>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</si>
  <si>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</si>
  <si>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</si>
  <si>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</si>
  <si>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</si>
  <si>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</si>
  <si>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</si>
  <si>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</si>
  <si>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</si>
  <si>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</si>
  <si>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</si>
  <si>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</si>
  <si>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</si>
  <si>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</si>
  <si>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</si>
  <si>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</si>
  <si>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</si>
  <si>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</si>
  <si>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</si>
  <si>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</si>
  <si>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</si>
  <si>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</si>
  <si>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</si>
  <si>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</si>
  <si>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</si>
  <si>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</si>
  <si>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</si>
  <si>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</si>
  <si>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</si>
  <si>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</si>
  <si>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</si>
  <si>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</si>
  <si>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</si>
  <si>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</si>
  <si>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</si>
  <si>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</si>
  <si>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</si>
  <si>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</si>
  <si>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</si>
  <si>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</si>
  <si>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</si>
  <si>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</si>
  <si>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</si>
  <si>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</si>
  <si>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</si>
  <si>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</si>
  <si>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</si>
  <si>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</si>
  <si>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</si>
  <si>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</si>
  <si>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</si>
  <si>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</si>
  <si>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</si>
  <si>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</si>
  <si>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</si>
  <si>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</si>
  <si>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</si>
  <si>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</si>
  <si>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</si>
  <si>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</si>
  <si>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</si>
  <si>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</si>
  <si>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</si>
  <si>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</si>
  <si>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</si>
  <si>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</si>
  <si>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</si>
  <si>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</si>
  <si>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</si>
  <si>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</si>
  <si>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</si>
  <si>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</si>
  <si>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</si>
  <si>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</si>
  <si>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</si>
  <si>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</si>
  <si>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</si>
  <si>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</si>
  <si>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</si>
  <si>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</si>
  <si>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</si>
  <si>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</si>
  <si>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</si>
  <si>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</si>
  <si>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</si>
  <si>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</si>
  <si>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</si>
  <si>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</si>
  <si>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</si>
  <si>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</si>
  <si>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</si>
  <si>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</si>
  <si>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</si>
  <si>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</si>
  <si>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</si>
  <si>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</si>
  <si>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</si>
  <si>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</si>
  <si>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</si>
  <si>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</si>
  <si>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</si>
  <si>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</si>
  <si>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</si>
  <si>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</si>
  <si>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</si>
  <si>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</si>
  <si>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</si>
  <si>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</si>
  <si>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</si>
  <si>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</si>
  <si>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</si>
  <si>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</si>
  <si>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</si>
  <si>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</si>
  <si>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</si>
  <si>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</si>
  <si>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</si>
  <si>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</si>
  <si>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</si>
  <si>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</si>
  <si>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</si>
  <si>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</si>
  <si>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</si>
  <si>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</si>
  <si>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</si>
  <si>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</si>
  <si>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</si>
  <si>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</si>
  <si>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</si>
  <si>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</si>
  <si>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</si>
  <si>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</si>
  <si>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</si>
  <si>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</si>
  <si>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</si>
  <si>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</si>
  <si>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</si>
  <si>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</si>
  <si>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</si>
  <si>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</si>
  <si>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</si>
  <si>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</si>
  <si>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</si>
  <si>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</si>
  <si>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</si>
  <si>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</si>
  <si>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</si>
  <si>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</si>
  <si>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</si>
  <si>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</si>
  <si>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</si>
  <si>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</si>
  <si>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</si>
  <si>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</si>
  <si>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</si>
  <si>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</si>
  <si>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</si>
  <si>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</si>
  <si>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</si>
  <si>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</si>
  <si>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</si>
  <si>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</si>
  <si>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</si>
  <si>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</si>
  <si>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</si>
  <si>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</si>
  <si>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</si>
  <si>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</si>
  <si>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</si>
  <si>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</si>
  <si>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</si>
  <si>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</si>
  <si>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</si>
  <si>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</si>
  <si>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</si>
  <si>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</si>
  <si>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</si>
  <si>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</si>
  <si>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</si>
  <si>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</si>
  <si>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</si>
  <si>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</si>
  <si>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</si>
  <si>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</si>
  <si>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</si>
  <si>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</si>
  <si>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</si>
  <si>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</si>
  <si>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</si>
  <si>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</si>
  <si>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</si>
  <si>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</si>
  <si>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</si>
  <si>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</si>
  <si>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</si>
  <si>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</si>
  <si>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</si>
  <si>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</si>
  <si>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</si>
  <si>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</si>
  <si>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</si>
  <si>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</si>
  <si>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</si>
  <si>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</si>
  <si>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</si>
  <si>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</si>
  <si>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</si>
  <si>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</si>
  <si>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</si>
  <si>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</si>
  <si>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</si>
  <si>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</si>
  <si>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</si>
  <si>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</si>
  <si>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</si>
  <si>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</si>
  <si>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</si>
  <si>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</si>
  <si>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</si>
  <si>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</si>
  <si>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</si>
  <si>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</si>
  <si>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</si>
  <si>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</si>
  <si>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</si>
  <si>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</si>
  <si>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</si>
  <si>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</si>
  <si>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</si>
  <si>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</si>
  <si>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</si>
  <si>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</si>
  <si>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</si>
  <si>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</si>
  <si>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</si>
  <si>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</si>
  <si>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</si>
  <si>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</si>
  <si>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</si>
  <si>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</si>
  <si>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</si>
  <si>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</si>
  <si>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</si>
  <si>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</si>
  <si>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</si>
  <si>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</si>
  <si>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</si>
  <si>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</si>
  <si>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</si>
  <si>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</si>
  <si>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</si>
  <si>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</si>
  <si>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</si>
  <si>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</si>
  <si>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</si>
  <si>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</si>
  <si>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</si>
  <si>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</si>
  <si>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</si>
  <si>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</si>
  <si>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</si>
  <si>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</si>
  <si>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</si>
  <si>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</si>
  <si>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</si>
  <si>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</si>
  <si>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</si>
  <si>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</si>
  <si>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</si>
  <si>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</si>
  <si>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</si>
  <si>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</si>
  <si>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</si>
  <si>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</si>
  <si>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</si>
  <si>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</si>
  <si>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</si>
  <si>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</si>
  <si>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</si>
  <si>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</si>
  <si>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</si>
  <si>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</si>
  <si>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</si>
  <si>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</si>
  <si>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</si>
  <si>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</si>
  <si>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</si>
  <si>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</si>
  <si>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</si>
  <si>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</si>
  <si>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</si>
  <si>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</si>
  <si>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</si>
  <si>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</si>
  <si>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</si>
  <si>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</si>
  <si>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</si>
  <si>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</si>
  <si>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</si>
  <si>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</si>
  <si>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</si>
  <si>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</si>
  <si>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</si>
  <si>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</si>
  <si>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</si>
  <si>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</si>
  <si>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</si>
  <si>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</si>
  <si>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</si>
  <si>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</si>
  <si>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</si>
  <si>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</si>
  <si>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</si>
  <si>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</si>
  <si>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</si>
  <si>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</si>
  <si>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</si>
  <si>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</si>
  <si>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</si>
  <si>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</si>
  <si>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</si>
  <si>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</si>
  <si>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</si>
  <si>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</si>
  <si>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</si>
  <si>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</si>
  <si>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</si>
  <si>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</si>
  <si>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</si>
  <si>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</si>
  <si>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</si>
  <si>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</si>
  <si>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</si>
  <si>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</si>
  <si>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</si>
  <si>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</si>
  <si>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</si>
  <si>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</si>
  <si>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</si>
  <si>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</si>
  <si>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</si>
  <si>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</si>
  <si>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</si>
  <si>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</si>
  <si>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</si>
  <si>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</si>
  <si>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</si>
  <si>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</si>
  <si>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</si>
  <si>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</si>
  <si>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</si>
  <si>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</si>
  <si>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</si>
  <si>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</si>
  <si>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</si>
  <si>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</si>
  <si>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</si>
  <si>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</si>
  <si>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</si>
  <si>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</si>
  <si>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</si>
  <si>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</si>
  <si>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</si>
  <si>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</si>
  <si>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</si>
  <si>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</si>
  <si>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</si>
  <si>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</si>
  <si>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</si>
  <si>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</si>
  <si>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</si>
  <si>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</si>
  <si>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</si>
  <si>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</si>
  <si>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</si>
  <si>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</si>
  <si>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</si>
  <si>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</si>
  <si>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</si>
  <si>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</si>
  <si>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</si>
  <si>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</si>
  <si>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</si>
  <si>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</si>
  <si>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</si>
  <si>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</si>
  <si>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</si>
  <si>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</si>
  <si>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</si>
  <si>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</si>
  <si>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</si>
  <si>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</si>
  <si>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</si>
  <si>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</si>
  <si>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</si>
  <si>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</si>
  <si>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</si>
  <si>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</si>
  <si>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</si>
  <si>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</si>
  <si>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</si>
  <si>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</si>
  <si>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</si>
  <si>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</si>
  <si>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</si>
  <si>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</si>
  <si>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</si>
  <si>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</si>
  <si>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</si>
  <si>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</si>
  <si>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</si>
  <si>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</si>
  <si>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</si>
  <si>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</si>
  <si>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</si>
  <si>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</si>
  <si>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</si>
  <si>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</si>
  <si>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</si>
  <si>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</si>
  <si>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</si>
  <si>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</si>
  <si>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</si>
  <si>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</si>
  <si>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</si>
  <si>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</si>
  <si>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</si>
  <si>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</si>
  <si>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</si>
  <si>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</si>
  <si>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</si>
  <si>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</si>
  <si>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</si>
  <si>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</si>
  <si>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</si>
  <si>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</si>
  <si>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</si>
  <si>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</si>
  <si>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</si>
  <si>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</si>
  <si>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</si>
  <si>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</si>
  <si>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</si>
  <si>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</si>
  <si>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</si>
  <si>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</si>
  <si>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</si>
  <si>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</si>
  <si>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</si>
  <si>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</si>
  <si>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</si>
  <si>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</si>
  <si>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</si>
  <si>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</si>
  <si>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</si>
  <si>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</si>
  <si>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</si>
  <si>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</si>
  <si>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</si>
  <si>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</si>
  <si>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</si>
  <si>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</si>
  <si>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</si>
  <si>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</si>
  <si>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</si>
  <si>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</si>
  <si>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</si>
  <si>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</si>
  <si>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</si>
  <si>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</si>
  <si>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</si>
  <si>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</si>
  <si>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</si>
  <si>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</si>
  <si>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</si>
  <si>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</si>
  <si>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</si>
  <si>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</si>
  <si>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</si>
  <si>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</si>
  <si>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</si>
  <si>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</si>
  <si>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</si>
  <si>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</si>
  <si>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</si>
  <si>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</si>
  <si>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</si>
  <si>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</si>
  <si>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</si>
  <si>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</si>
  <si>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</si>
  <si>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</si>
  <si>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</si>
  <si>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</si>
  <si>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</si>
  <si>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</si>
  <si>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</si>
  <si>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</si>
  <si>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</si>
  <si>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</si>
  <si>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</si>
  <si>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</si>
  <si>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</si>
  <si>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</si>
  <si>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</si>
  <si>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</si>
  <si>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</si>
  <si>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</si>
  <si>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</si>
  <si>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</si>
  <si>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</si>
  <si>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</si>
  <si>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</si>
  <si>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</si>
  <si>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</si>
  <si>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</si>
  <si>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</si>
  <si>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</si>
  <si>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</si>
  <si>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</si>
  <si>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</si>
  <si>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</si>
  <si>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</si>
  <si>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</si>
  <si>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</si>
  <si>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</si>
  <si>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</si>
  <si>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</si>
  <si>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</si>
  <si>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</si>
  <si>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</si>
  <si>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</si>
  <si>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</si>
  <si>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</si>
  <si>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</si>
  <si>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</si>
  <si>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</si>
  <si>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</si>
  <si>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</si>
  <si>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</si>
  <si>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</si>
  <si>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</si>
  <si>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</si>
  <si>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</si>
  <si>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</si>
  <si>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</si>
  <si>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</si>
  <si>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</si>
  <si>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</si>
  <si>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</si>
  <si>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</si>
  <si>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</si>
  <si>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</si>
  <si>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</si>
  <si>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</si>
  <si>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</si>
  <si>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</si>
  <si>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</si>
  <si>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</si>
  <si>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</si>
  <si>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</si>
  <si>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</si>
  <si>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</si>
  <si>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</si>
  <si>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</si>
  <si>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</si>
  <si>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</si>
  <si>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</si>
  <si>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</si>
  <si>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</si>
  <si>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</si>
  <si>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</si>
  <si>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</si>
  <si>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</si>
  <si>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</si>
  <si>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</si>
  <si>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</si>
  <si>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</si>
  <si>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</si>
  <si>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</si>
  <si>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</si>
  <si>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</si>
  <si>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</si>
  <si>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</si>
  <si>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</si>
  <si>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</si>
  <si>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</si>
  <si>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</si>
  <si>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</si>
  <si>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</si>
  <si>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</si>
  <si>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</si>
  <si>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</si>
  <si>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</si>
  <si>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</si>
  <si>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</si>
  <si>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</si>
  <si>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</si>
  <si>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</si>
  <si>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</si>
  <si>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</si>
  <si>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</si>
  <si>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</si>
  <si>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</si>
  <si>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</si>
  <si>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</si>
  <si>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</si>
  <si>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</si>
  <si>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</si>
  <si>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</si>
  <si>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</si>
  <si>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</si>
  <si>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</si>
  <si>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</si>
  <si>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</si>
  <si>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</si>
  <si>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</si>
  <si>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</si>
  <si>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</si>
  <si>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</si>
  <si>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</si>
  <si>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</si>
  <si>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</si>
  <si>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</si>
  <si>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</si>
  <si>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</si>
  <si>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</si>
  <si>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</si>
  <si>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</si>
  <si>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</si>
  <si>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</si>
  <si>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</si>
  <si>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</si>
  <si>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</si>
  <si>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</si>
  <si>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</si>
  <si>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</si>
  <si>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</si>
  <si>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</si>
  <si>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</si>
  <si>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</si>
  <si>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</si>
  <si>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</si>
  <si>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</si>
  <si>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</si>
  <si>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</si>
  <si>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</si>
  <si>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</si>
  <si>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</si>
  <si>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</si>
  <si>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</si>
  <si>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</si>
  <si>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</si>
  <si>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</si>
  <si>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</si>
  <si>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</si>
  <si>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</si>
  <si>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</si>
  <si>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</si>
  <si>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</si>
  <si>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</si>
  <si>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</si>
  <si>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</si>
  <si>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</si>
  <si>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</si>
  <si>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</si>
  <si>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</si>
  <si>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</si>
  <si>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</si>
  <si>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</si>
  <si>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</si>
  <si>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</si>
  <si>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</si>
  <si>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</si>
  <si>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</si>
  <si>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</si>
  <si>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</si>
  <si>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</si>
  <si>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</si>
  <si>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</si>
  <si>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</si>
  <si>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</si>
  <si>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</si>
  <si>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</si>
  <si>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</si>
  <si>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</si>
  <si>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</si>
  <si>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</si>
  <si>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</si>
  <si>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</si>
  <si>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</si>
  <si>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</si>
  <si>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</si>
  <si>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</si>
  <si>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</si>
  <si>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</si>
  <si>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</si>
  <si>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</si>
  <si>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</si>
  <si>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</si>
  <si>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</si>
  <si>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</si>
  <si>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</si>
  <si>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</si>
  <si>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</si>
  <si>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</si>
  <si>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</si>
  <si>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</si>
  <si>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</si>
  <si>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</si>
  <si>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</si>
  <si>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</si>
  <si>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</si>
  <si>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</si>
  <si>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</si>
  <si>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</si>
  <si>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</si>
  <si>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</si>
  <si>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</si>
  <si>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</si>
  <si>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</si>
  <si>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</si>
  <si>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</si>
  <si>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</si>
  <si>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</si>
  <si>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</si>
  <si>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</si>
  <si>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</si>
  <si>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</si>
  <si>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</si>
  <si>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</si>
  <si>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</si>
  <si>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</si>
  <si>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</si>
  <si>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</si>
  <si>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</si>
  <si>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</si>
  <si>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</si>
  <si>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</si>
  <si>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</si>
  <si>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</si>
  <si>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</si>
  <si>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</si>
  <si>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</si>
  <si>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</si>
  <si>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</si>
  <si>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</si>
  <si>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</si>
  <si>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</si>
  <si>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</si>
  <si>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</si>
  <si>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</si>
  <si>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</si>
  <si>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</si>
  <si>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</si>
  <si>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</si>
  <si>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</si>
  <si>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</si>
  <si>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</si>
  <si>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</si>
  <si>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</si>
  <si>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</si>
  <si>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</si>
  <si>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</si>
  <si>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</si>
  <si>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</si>
  <si>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</si>
  <si>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</si>
  <si>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</si>
  <si>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</si>
  <si>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</si>
  <si>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</si>
  <si>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</si>
  <si>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</si>
  <si>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</si>
  <si>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</si>
  <si>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</si>
  <si>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</si>
  <si>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</si>
  <si>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</si>
  <si>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</si>
  <si>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</si>
  <si>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</si>
  <si>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</si>
  <si>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</si>
  <si>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</si>
  <si>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</si>
  <si>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</si>
  <si>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</si>
  <si>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</si>
  <si>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</si>
  <si>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</si>
  <si>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</si>
  <si>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</si>
  <si>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</si>
  <si>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</si>
  <si>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</si>
  <si>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</si>
  <si>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</si>
  <si>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</si>
  <si>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</si>
  <si>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</si>
  <si>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</si>
  <si>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</si>
  <si>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</si>
  <si>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</si>
  <si>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</si>
  <si>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</si>
  <si>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</si>
  <si>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</si>
  <si>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</si>
  <si>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</si>
  <si>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</si>
  <si>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</si>
  <si>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</si>
  <si>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</si>
  <si>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</si>
  <si>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</si>
  <si>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</si>
  <si>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</si>
  <si>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</si>
  <si>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</si>
  <si>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</si>
  <si>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</si>
  <si>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</si>
  <si>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</si>
  <si>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</si>
  <si>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</si>
  <si>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</si>
  <si>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</si>
  <si>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</si>
  <si>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</si>
  <si>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</si>
  <si>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</si>
  <si>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</si>
  <si>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</si>
  <si>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</si>
  <si>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</si>
  <si>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</si>
  <si>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</si>
  <si>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</si>
  <si>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</si>
  <si>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</si>
  <si>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</si>
  <si>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</si>
  <si>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</si>
  <si>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</si>
  <si>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</si>
  <si>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</si>
  <si>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</si>
  <si>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</si>
  <si>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</si>
  <si>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</si>
  <si>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</si>
  <si>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</si>
  <si>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</si>
  <si>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</si>
  <si>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</si>
  <si>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</si>
  <si>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</si>
  <si>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</si>
  <si>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</si>
  <si>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</si>
  <si>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</si>
  <si>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</si>
  <si>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</si>
  <si>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</si>
  <si>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</si>
  <si>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</si>
  <si>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</si>
  <si>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</si>
  <si>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</si>
  <si>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</si>
  <si>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</si>
  <si>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</si>
  <si>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</si>
  <si>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</si>
  <si>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</si>
  <si>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</si>
  <si>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</si>
  <si>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</si>
  <si>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</si>
  <si>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</si>
  <si>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</si>
  <si>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</si>
  <si>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</si>
  <si>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</si>
  <si>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</si>
  <si>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</si>
  <si>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</si>
  <si>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</si>
  <si>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</si>
  <si>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</si>
  <si>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</si>
  <si>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</si>
  <si>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</si>
  <si>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</si>
  <si>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</si>
  <si>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</si>
  <si>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</si>
  <si>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</si>
  <si>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</si>
  <si>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</si>
  <si>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</si>
  <si>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</si>
  <si>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</si>
  <si>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</si>
  <si>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</si>
  <si>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</si>
  <si>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</si>
  <si>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</si>
  <si>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</si>
  <si>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</si>
  <si>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</si>
  <si>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</si>
  <si>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</si>
  <si>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</si>
  <si>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</si>
  <si>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</si>
  <si>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</si>
  <si>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</si>
  <si>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</si>
  <si>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</si>
  <si>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</si>
  <si>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</si>
  <si>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</si>
  <si>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</si>
  <si>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</si>
  <si>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</si>
  <si>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</si>
  <si>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</si>
  <si>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</si>
  <si>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</si>
  <si>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</si>
  <si>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</si>
  <si>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</si>
  <si>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</si>
  <si>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</si>
  <si>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</si>
  <si>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</si>
  <si>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</si>
  <si>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</si>
  <si>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</si>
  <si>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</si>
  <si>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</si>
  <si>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</si>
  <si>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</si>
  <si>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</si>
  <si>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</si>
  <si>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</si>
  <si>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</si>
  <si>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</si>
  <si>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</si>
  <si>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</si>
  <si>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</si>
  <si>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</si>
  <si>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</si>
  <si>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</si>
  <si>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</si>
  <si>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</si>
  <si>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</si>
  <si>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</si>
  <si>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</si>
  <si>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</si>
  <si>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</si>
  <si>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</si>
  <si>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</si>
  <si>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</si>
  <si>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</si>
  <si>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</si>
  <si>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</si>
  <si>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</si>
  <si>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</si>
  <si>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</si>
  <si>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</si>
  <si>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</si>
  <si>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</si>
  <si>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</si>
  <si>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</si>
  <si>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</si>
  <si>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</si>
  <si>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</si>
  <si>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</si>
  <si>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</si>
  <si>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</si>
  <si>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</si>
  <si>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</si>
  <si>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</si>
  <si>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</si>
  <si>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</si>
  <si>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</si>
  <si>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</si>
  <si>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</si>
  <si>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</si>
  <si>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</si>
  <si>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</si>
  <si>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</si>
  <si>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</si>
  <si>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</si>
  <si>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</si>
  <si>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</si>
  <si>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</si>
  <si>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</si>
  <si>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</si>
  <si>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</si>
  <si>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</si>
  <si>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</si>
  <si>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</si>
  <si>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</si>
  <si>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</si>
  <si>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</si>
  <si>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</si>
  <si>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</si>
  <si>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</si>
  <si>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</si>
  <si>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</si>
  <si>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</si>
  <si>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</si>
  <si>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</si>
  <si>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</si>
  <si>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</si>
  <si>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</si>
  <si>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</si>
  <si>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</si>
  <si>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</si>
  <si>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</si>
  <si>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</si>
  <si>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</si>
  <si>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</si>
  <si>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</si>
  <si>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</si>
  <si>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</si>
  <si>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</si>
  <si>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</si>
  <si>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</si>
  <si>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</si>
  <si>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</si>
  <si>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</si>
  <si>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</si>
  <si>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</si>
  <si>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</si>
  <si>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</si>
  <si>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</si>
  <si>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</si>
  <si>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</si>
  <si>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</si>
  <si>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</si>
  <si>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</si>
  <si>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</si>
  <si>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</si>
  <si>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</si>
  <si>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</si>
  <si>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</si>
  <si>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</si>
  <si>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</si>
  <si>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</si>
  <si>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</si>
  <si>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</si>
  <si>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</si>
  <si>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</si>
  <si>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</si>
  <si>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</si>
  <si>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</si>
  <si>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</si>
  <si>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</si>
  <si>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</si>
  <si>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</si>
  <si>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</si>
  <si>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</si>
  <si>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</si>
  <si>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</si>
  <si>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</si>
  <si>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</si>
  <si>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</si>
  <si>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</si>
  <si>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</si>
  <si>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</si>
  <si>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</si>
  <si>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</si>
  <si>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</si>
  <si>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</si>
  <si>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</si>
  <si>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</si>
  <si>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</si>
  <si>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</si>
  <si>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</si>
  <si>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</si>
  <si>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</si>
  <si>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</si>
  <si>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</si>
  <si>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</si>
  <si>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</si>
  <si>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</si>
  <si>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</si>
  <si>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</si>
  <si>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</si>
  <si>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</si>
  <si>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</si>
  <si>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</si>
  <si>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</si>
  <si>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</si>
  <si>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</si>
  <si>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</si>
  <si>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</si>
  <si>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</si>
  <si>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</si>
  <si>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</si>
  <si>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</si>
  <si>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</si>
  <si>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</si>
  <si>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</si>
  <si>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</si>
  <si>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</si>
  <si>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</si>
  <si>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</si>
  <si>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</si>
  <si>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</si>
  <si>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</si>
  <si>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</si>
  <si>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</si>
  <si>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</si>
  <si>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</si>
  <si>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</si>
  <si>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</si>
  <si>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</si>
  <si>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</si>
  <si>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</si>
  <si>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</si>
  <si>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</si>
  <si>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</si>
  <si>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</si>
  <si>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</si>
  <si>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</si>
  <si>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</si>
  <si>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</si>
  <si>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</si>
  <si>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</si>
  <si>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</si>
  <si>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</si>
  <si>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</si>
  <si>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</si>
  <si>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</si>
  <si>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</si>
  <si>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</si>
  <si>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</si>
  <si>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</si>
  <si>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</si>
  <si>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</si>
  <si>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</si>
  <si>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</si>
  <si>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</si>
  <si>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</si>
  <si>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</si>
  <si>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</si>
  <si>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</si>
  <si>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</si>
  <si>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</si>
  <si>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</si>
  <si>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</si>
  <si>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</si>
  <si>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</si>
  <si>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</si>
  <si>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</si>
  <si>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</si>
  <si>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</si>
  <si>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</si>
  <si>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</si>
  <si>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</si>
  <si>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</si>
  <si>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</si>
  <si>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</si>
  <si>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</si>
  <si>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</si>
  <si>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</si>
  <si>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</si>
  <si>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</si>
  <si>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</si>
  <si>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</si>
  <si>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</si>
  <si>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</si>
  <si>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</si>
  <si>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</si>
  <si>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</si>
  <si>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</si>
  <si>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</si>
  <si>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</si>
  <si>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</si>
  <si>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</si>
  <si>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</si>
  <si>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</si>
  <si>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</si>
  <si>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</si>
  <si>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</si>
  <si>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</si>
  <si>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</si>
  <si>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</si>
  <si>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</si>
  <si>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</si>
  <si>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</si>
  <si>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</si>
  <si>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</si>
  <si>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</si>
  <si>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</si>
  <si>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</si>
  <si>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</si>
  <si>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</si>
  <si>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</si>
  <si>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</si>
  <si>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</si>
  <si>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</si>
  <si>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</si>
  <si>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</si>
  <si>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</si>
  <si>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</si>
  <si>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</si>
  <si>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</si>
  <si>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</si>
  <si>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</si>
  <si>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</si>
  <si>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</si>
  <si>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</si>
  <si>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</si>
  <si>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</si>
  <si>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</si>
  <si>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</si>
  <si>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</si>
  <si>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</si>
  <si>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</si>
  <si>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</si>
  <si>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</si>
  <si>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</si>
  <si>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</si>
  <si>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</si>
  <si>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</si>
  <si>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</si>
  <si>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</si>
  <si>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</si>
  <si>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</si>
  <si>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</si>
  <si>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</si>
  <si>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</si>
  <si>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</si>
  <si>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</si>
  <si>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</si>
  <si>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</si>
  <si>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</si>
  <si>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</si>
  <si>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</si>
  <si>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</si>
  <si>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</si>
  <si>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</si>
  <si>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</si>
  <si>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</si>
  <si>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</si>
  <si>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</si>
  <si>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</si>
  <si>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</si>
  <si>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</si>
  <si>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</si>
  <si>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</si>
  <si>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</si>
  <si>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</si>
  <si>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</si>
  <si>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</si>
  <si>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</si>
  <si>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</si>
  <si>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</si>
  <si>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</si>
  <si>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</si>
  <si>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</si>
  <si>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</si>
  <si>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</si>
  <si>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</si>
  <si>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</si>
  <si>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</si>
  <si>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</si>
  <si>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</si>
  <si>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</si>
  <si>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</si>
  <si>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</si>
  <si>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</si>
  <si>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</si>
  <si>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</si>
  <si>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</si>
  <si>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</si>
  <si>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</si>
  <si>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</si>
  <si>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</si>
  <si>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</si>
  <si>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</si>
  <si>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</si>
  <si>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</si>
  <si>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</si>
  <si>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</si>
  <si>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</si>
  <si>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</si>
  <si>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</si>
  <si>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</si>
  <si>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</si>
  <si>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</si>
  <si>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</si>
  <si>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</si>
  <si>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</si>
  <si>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</si>
  <si>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</si>
  <si>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</si>
  <si>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</si>
  <si>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</si>
  <si>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</si>
  <si>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</si>
  <si>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</si>
  <si>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</si>
  <si>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</si>
  <si>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</si>
  <si>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</si>
  <si>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</si>
  <si>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</si>
  <si>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</si>
  <si>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</si>
  <si>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</si>
  <si>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</si>
  <si>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</si>
  <si>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</si>
  <si>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</si>
  <si>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</si>
  <si>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</si>
  <si>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</si>
  <si>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</si>
  <si>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</si>
  <si>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</si>
  <si>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</si>
  <si>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</si>
  <si>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</si>
  <si>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</si>
  <si>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</si>
  <si>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</si>
  <si>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</si>
  <si>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</si>
  <si>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</si>
  <si>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</si>
  <si>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</si>
  <si>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</si>
  <si>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</si>
  <si>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</si>
  <si>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</si>
  <si>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</si>
  <si>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</si>
  <si>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</si>
  <si>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</si>
  <si>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</si>
  <si>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</si>
  <si>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</si>
  <si>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</si>
  <si>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</si>
  <si>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</si>
  <si>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</si>
  <si>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</si>
  <si>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</si>
  <si>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</si>
  <si>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</si>
  <si>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</si>
  <si>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</si>
  <si>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</si>
  <si>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</si>
  <si>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</si>
  <si>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</si>
  <si>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</si>
  <si>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</si>
  <si>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</si>
  <si>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</si>
  <si>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</si>
  <si>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</si>
  <si>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</si>
  <si>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</si>
  <si>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</si>
  <si>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</si>
  <si>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</si>
  <si>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</si>
  <si>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</si>
  <si>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</si>
  <si>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</si>
  <si>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</si>
  <si>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</si>
  <si>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</si>
  <si>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</si>
  <si>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</si>
  <si>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</si>
  <si>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</si>
  <si>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</si>
  <si>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</si>
  <si>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</si>
  <si>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</si>
  <si>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</si>
  <si>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</si>
  <si>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</si>
  <si>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</si>
  <si>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</si>
  <si>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</si>
  <si>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</si>
  <si>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</si>
  <si>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</si>
  <si>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</si>
  <si>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</si>
  <si>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</si>
  <si>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</si>
  <si>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</si>
  <si>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</si>
  <si>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</si>
  <si>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</si>
  <si>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</si>
  <si>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</si>
  <si>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</si>
  <si>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</si>
  <si>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</si>
  <si>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</si>
  <si>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</si>
  <si>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</si>
  <si>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</si>
  <si>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</si>
  <si>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</si>
  <si>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</si>
  <si>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</si>
  <si>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</si>
  <si>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</si>
  <si>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</si>
  <si>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</si>
  <si>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</si>
  <si>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</si>
  <si>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</si>
  <si>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</si>
  <si>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</si>
  <si>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</si>
  <si>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</si>
  <si>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</si>
  <si>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</si>
  <si>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</si>
  <si>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</si>
  <si>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</si>
  <si>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</si>
  <si>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</si>
  <si>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</si>
  <si>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</si>
  <si>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</si>
  <si>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</si>
  <si>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</si>
  <si>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</si>
  <si>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</si>
  <si>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</si>
  <si>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</si>
  <si>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</si>
  <si>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</si>
  <si>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</si>
  <si>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</si>
  <si>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</si>
  <si>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</si>
  <si>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</si>
  <si>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</si>
  <si>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</si>
  <si>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</si>
  <si>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</si>
  <si>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</si>
  <si>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</si>
  <si>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</si>
  <si>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</si>
  <si>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</si>
  <si>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</si>
  <si>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</si>
  <si>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</si>
  <si>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</si>
  <si>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</si>
  <si>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</si>
  <si>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</si>
  <si>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</si>
  <si>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</si>
  <si>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</si>
  <si>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</si>
  <si>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</si>
  <si>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</si>
  <si>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</si>
  <si>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</si>
  <si>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</si>
  <si>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</si>
  <si>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</si>
  <si>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</si>
  <si>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</si>
  <si>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</si>
  <si>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</si>
  <si>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</si>
  <si>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</si>
  <si>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</si>
  <si>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</si>
  <si>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</si>
  <si>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</si>
  <si>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</si>
  <si>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</si>
  <si>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</si>
  <si>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</si>
  <si>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</si>
  <si>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</si>
  <si>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</si>
  <si>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</si>
  <si>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</si>
  <si>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</si>
  <si>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</si>
  <si>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</si>
  <si>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</si>
  <si>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</si>
  <si>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</si>
  <si>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</si>
  <si>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</si>
  <si>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</si>
  <si>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</si>
  <si>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</si>
  <si>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</si>
  <si>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</si>
  <si>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</si>
  <si>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</si>
  <si>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</si>
  <si>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</si>
  <si>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</si>
  <si>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</si>
  <si>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</si>
  <si>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</si>
  <si>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</si>
  <si>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</si>
  <si>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</si>
  <si>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</si>
  <si>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</si>
  <si>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</si>
  <si>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</si>
  <si>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</si>
  <si>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</si>
  <si>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</si>
  <si>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</si>
  <si>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</si>
  <si>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</si>
  <si>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</si>
  <si>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</si>
  <si>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</si>
  <si>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</si>
  <si>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</si>
  <si>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</si>
  <si>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</si>
  <si>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</si>
  <si>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</si>
  <si>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</si>
  <si>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</si>
  <si>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</si>
  <si>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</si>
  <si>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</si>
  <si>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</si>
  <si>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</si>
  <si>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</si>
  <si>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</si>
  <si>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</si>
  <si>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</si>
  <si>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</si>
  <si>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</si>
  <si>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</si>
  <si>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</si>
  <si>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</si>
  <si>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</si>
  <si>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</si>
  <si>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</si>
  <si>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</si>
  <si>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</si>
  <si>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</si>
  <si>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</si>
  <si>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</si>
  <si>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</si>
  <si>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</si>
  <si>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</si>
  <si>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</si>
  <si>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</si>
  <si>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</si>
  <si>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</si>
  <si>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</si>
  <si>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</si>
  <si>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</si>
  <si>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</si>
  <si>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</si>
  <si>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</si>
  <si>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</si>
  <si>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</si>
  <si>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</si>
  <si>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</si>
  <si>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</si>
  <si>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</si>
  <si>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</si>
  <si>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</si>
  <si>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</si>
  <si>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</si>
  <si>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</si>
  <si>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</si>
  <si>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</si>
  <si>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</si>
  <si>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</si>
  <si>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</si>
  <si>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</si>
  <si>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</si>
  <si>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</si>
  <si>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</si>
  <si>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</si>
  <si>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</si>
  <si>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</si>
  <si>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</si>
  <si>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</si>
  <si>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</si>
  <si>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</si>
  <si>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</si>
  <si>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</si>
  <si>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</si>
  <si>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</si>
  <si>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</si>
  <si>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</si>
  <si>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</si>
  <si>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</si>
  <si>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</si>
  <si>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</si>
  <si>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</si>
  <si>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</si>
  <si>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</si>
  <si>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</si>
  <si>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</si>
  <si>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</si>
  <si>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</si>
  <si>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</si>
  <si>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</si>
  <si>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</si>
  <si>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</si>
  <si>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</si>
  <si>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</si>
  <si>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</si>
  <si>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</si>
  <si>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</si>
  <si>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</si>
  <si>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</si>
  <si>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</si>
  <si>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</si>
  <si>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</si>
  <si>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</si>
  <si>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</si>
  <si>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</si>
  <si>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</si>
  <si>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</si>
  <si>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</si>
  <si>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</si>
  <si>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</si>
  <si>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</si>
  <si>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</si>
  <si>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</si>
  <si>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</si>
  <si>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</si>
  <si>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</si>
  <si>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</si>
  <si>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</si>
  <si>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</si>
  <si>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</si>
  <si>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</si>
  <si>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</si>
  <si>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</si>
  <si>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</si>
  <si>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</si>
  <si>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</si>
  <si>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</si>
  <si>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</si>
  <si>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</si>
  <si>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</si>
  <si>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</si>
  <si>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</si>
  <si>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</si>
  <si>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</si>
  <si>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</si>
  <si>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</si>
  <si>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</si>
  <si>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</si>
  <si>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</si>
  <si>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</si>
  <si>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</si>
  <si>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</si>
  <si>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</si>
  <si>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</si>
  <si>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</si>
  <si>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</si>
  <si>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</si>
  <si>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</si>
  <si>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</si>
  <si>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</si>
  <si>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</si>
  <si>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</si>
  <si>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</si>
  <si>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</si>
  <si>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</si>
  <si>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</si>
  <si>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</si>
  <si>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</si>
  <si>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</si>
  <si>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</si>
  <si>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</si>
  <si>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</si>
  <si>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</si>
  <si>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</si>
  <si>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</si>
  <si>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</si>
  <si>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</si>
  <si>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</si>
  <si>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</si>
  <si>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</si>
  <si>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</si>
  <si>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</si>
  <si>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</si>
  <si>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</si>
  <si>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</si>
  <si>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</si>
  <si>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</si>
  <si>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</si>
  <si>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</si>
  <si>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</si>
  <si>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</si>
  <si>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</si>
  <si>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</si>
  <si>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</si>
  <si>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</si>
  <si>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</si>
  <si>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</si>
  <si>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</si>
  <si>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</si>
  <si>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</si>
  <si>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</si>
  <si>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</si>
  <si>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</si>
  <si>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</si>
  <si>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</si>
  <si>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</si>
  <si>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</si>
  <si>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</si>
  <si>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</si>
  <si>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</si>
  <si>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</si>
  <si>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</si>
  <si>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</si>
  <si>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</si>
  <si>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</si>
  <si>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</si>
  <si>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</si>
  <si>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</si>
  <si>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</si>
  <si>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</si>
  <si>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</si>
  <si>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</si>
  <si>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</si>
  <si>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</si>
  <si>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</si>
  <si>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</si>
  <si>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</si>
  <si>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</si>
  <si>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</si>
  <si>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</si>
  <si>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</si>
  <si>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</si>
  <si>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</si>
  <si>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</si>
  <si>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</si>
  <si>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</si>
  <si>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</si>
  <si>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</si>
  <si>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</si>
  <si>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</si>
  <si>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</si>
  <si>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</si>
  <si>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</si>
  <si>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</si>
  <si>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</si>
  <si>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</si>
  <si>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</si>
  <si>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</si>
  <si>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</si>
  <si>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</si>
  <si>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</si>
  <si>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</si>
  <si>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</si>
  <si>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</si>
  <si>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</si>
  <si>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</si>
  <si>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</si>
  <si>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</si>
  <si>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</si>
  <si>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</si>
  <si>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</si>
  <si>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</si>
  <si>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</si>
  <si>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</si>
  <si>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</si>
  <si>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</si>
  <si>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</si>
  <si>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</si>
  <si>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</si>
  <si>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</si>
  <si>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</si>
  <si>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</si>
  <si>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</si>
  <si>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</si>
  <si>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</si>
  <si>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</si>
  <si>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</si>
  <si>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</si>
  <si>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</si>
  <si>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</si>
  <si>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</si>
  <si>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</si>
  <si>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</si>
  <si>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</si>
  <si>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</si>
  <si>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</si>
  <si>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</si>
  <si>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</si>
  <si>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</si>
  <si>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</si>
  <si>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</si>
  <si>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</si>
  <si>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</si>
  <si>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</si>
  <si>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</si>
  <si>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</si>
  <si>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</si>
  <si>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</si>
  <si>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</si>
  <si>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</si>
  <si>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</si>
  <si>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</si>
  <si>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</si>
  <si>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</si>
  <si>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</si>
  <si>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</si>
  <si>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</si>
  <si>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</si>
  <si>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</si>
  <si>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</si>
  <si>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</si>
  <si>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</si>
  <si>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</si>
  <si>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</si>
  <si>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</si>
  <si>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</si>
  <si>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</si>
  <si>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</si>
  <si>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</si>
  <si>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</si>
  <si>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</si>
  <si>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</si>
  <si>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</si>
  <si>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</si>
  <si>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</si>
  <si>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</si>
  <si>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</si>
  <si>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</si>
  <si>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</si>
  <si>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</si>
  <si>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</si>
  <si>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</si>
  <si>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</si>
  <si>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</si>
  <si>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</si>
  <si>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</si>
  <si>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</si>
  <si>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</si>
  <si>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</si>
  <si>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</si>
  <si>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</si>
  <si>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</si>
  <si>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</si>
  <si>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</si>
  <si>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</si>
  <si>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</si>
  <si>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</si>
  <si>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</si>
  <si>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</si>
  <si>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</si>
  <si>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</si>
  <si>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</si>
  <si>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</si>
  <si>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</si>
  <si>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</si>
  <si>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</si>
  <si>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</si>
  <si>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</si>
  <si>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</si>
  <si>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</si>
  <si>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</si>
  <si>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</si>
  <si>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</si>
  <si>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</si>
  <si>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</si>
  <si>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</si>
  <si>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</si>
  <si>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</si>
  <si>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</si>
  <si>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</si>
  <si>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</si>
  <si>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</si>
  <si>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</si>
  <si>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</si>
  <si>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</si>
  <si>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</si>
  <si>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</si>
  <si>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</si>
  <si>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</si>
  <si>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</si>
  <si>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</si>
  <si>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</si>
  <si>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</si>
  <si>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</si>
  <si>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</si>
  <si>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</si>
  <si>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</si>
  <si>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</si>
  <si>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</si>
  <si>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</si>
  <si>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</si>
  <si>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</si>
  <si>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</si>
  <si>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</si>
  <si>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</si>
  <si>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</si>
  <si>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</si>
  <si>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</si>
  <si>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</si>
  <si>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</si>
  <si>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</si>
  <si>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</si>
  <si>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</si>
  <si>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</si>
  <si>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</si>
  <si>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</si>
  <si>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</si>
  <si>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</si>
  <si>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</si>
  <si>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</si>
  <si>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</si>
  <si>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</si>
  <si>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</si>
  <si>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</si>
  <si>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</si>
  <si>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</si>
  <si>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</si>
  <si>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</si>
  <si>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</si>
  <si>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</si>
  <si>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</si>
  <si>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</si>
  <si>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</si>
  <si>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</si>
  <si>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</si>
  <si>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</si>
  <si>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</si>
  <si>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</si>
  <si>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</si>
  <si>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</si>
  <si>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</si>
  <si>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</si>
  <si>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</si>
  <si>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</si>
  <si>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</si>
  <si>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</si>
  <si>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</si>
  <si>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</si>
  <si>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</si>
  <si>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</si>
  <si>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</si>
  <si>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</si>
  <si>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</si>
  <si>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</si>
  <si>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</si>
  <si>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</si>
  <si>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</si>
  <si>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</si>
  <si>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</si>
  <si>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</si>
  <si>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</si>
  <si>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</si>
  <si>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</si>
  <si>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</si>
  <si>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</si>
  <si>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</si>
  <si>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</si>
  <si>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</si>
  <si>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</si>
  <si>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</si>
  <si>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</si>
  <si>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</si>
  <si>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</si>
  <si>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</si>
  <si>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</si>
  <si>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</si>
  <si>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</si>
  <si>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</si>
  <si>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</si>
  <si>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</si>
  <si>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</si>
  <si>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</si>
  <si>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</si>
  <si>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</si>
  <si>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</si>
  <si>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</si>
  <si>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</si>
  <si>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</si>
  <si>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</si>
  <si>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</si>
  <si>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</si>
  <si>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</si>
  <si>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</si>
  <si>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</si>
  <si>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</si>
  <si>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</si>
  <si>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</si>
  <si>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</si>
  <si>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</si>
  <si>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</si>
  <si>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</si>
  <si>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</si>
  <si>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</si>
  <si>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</si>
  <si>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</si>
  <si>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</si>
  <si>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</si>
  <si>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</si>
  <si>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</si>
  <si>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</si>
  <si>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</si>
  <si>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</si>
  <si>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</si>
  <si>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</si>
  <si>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</si>
  <si>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</si>
  <si>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</si>
  <si>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</si>
  <si>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</si>
  <si>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</si>
  <si>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</si>
  <si>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</si>
  <si>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</si>
  <si>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</si>
  <si>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</si>
  <si>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</si>
  <si>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</si>
  <si>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</si>
  <si>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</si>
  <si>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</si>
  <si>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</si>
  <si>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</si>
  <si>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</si>
  <si>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</si>
  <si>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</si>
  <si>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</si>
  <si>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</si>
  <si>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</si>
  <si>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</si>
  <si>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</si>
  <si>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</si>
  <si>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</si>
  <si>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</si>
  <si>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</si>
  <si>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</si>
  <si>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</si>
  <si>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</si>
  <si>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</si>
  <si>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</si>
  <si>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</si>
  <si>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</si>
  <si>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</si>
  <si>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</si>
  <si>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</si>
  <si>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</si>
  <si>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</si>
  <si>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</si>
  <si>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</si>
  <si>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</si>
  <si>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</si>
  <si>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</si>
  <si>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</si>
  <si>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</si>
  <si>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</si>
  <si>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</si>
  <si>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</si>
  <si>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</si>
  <si>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</si>
  <si>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</si>
  <si>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</si>
  <si>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</si>
  <si>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</si>
  <si>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</si>
  <si>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</si>
  <si>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</si>
  <si>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</si>
  <si>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</si>
  <si>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</si>
  <si>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</si>
  <si>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</si>
  <si>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</si>
  <si>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</si>
  <si>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</si>
  <si>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</si>
  <si>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</si>
  <si>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</si>
  <si>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</si>
  <si>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</si>
  <si>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</si>
  <si>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</si>
  <si>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</si>
  <si>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</si>
  <si>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</si>
  <si>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</si>
  <si>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</si>
  <si>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</si>
  <si>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</si>
  <si>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</si>
  <si>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</si>
  <si>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</si>
  <si>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</si>
  <si>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</si>
  <si>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</si>
  <si>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</si>
  <si>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</si>
  <si>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</si>
  <si>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</si>
  <si>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</si>
  <si>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</si>
  <si>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</si>
  <si>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</si>
  <si>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</si>
  <si>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</si>
  <si>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</si>
  <si>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</si>
  <si>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</si>
  <si>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</si>
  <si>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</si>
  <si>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</si>
  <si>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</si>
  <si>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</si>
  <si>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</si>
  <si>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</si>
  <si>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</si>
  <si>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</si>
  <si>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</si>
  <si>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</si>
  <si>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</si>
  <si>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</si>
  <si>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</si>
  <si>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</si>
  <si>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</si>
  <si>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</si>
  <si>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</si>
  <si>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</si>
  <si>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</si>
  <si>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</si>
  <si>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</si>
  <si>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</si>
  <si>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</si>
  <si>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</si>
  <si>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</si>
  <si>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</si>
  <si>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</si>
  <si>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</si>
  <si>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</si>
  <si>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</si>
  <si>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</si>
  <si>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</si>
  <si>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</si>
  <si>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</si>
  <si>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</si>
  <si>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</si>
  <si>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</si>
  <si>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</si>
  <si>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</si>
  <si>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</si>
  <si>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</si>
  <si>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</si>
  <si>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</si>
  <si>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</si>
  <si>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</si>
  <si>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</si>
  <si>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</si>
  <si>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</si>
  <si>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</si>
  <si>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</si>
  <si>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</si>
  <si>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</si>
  <si>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</si>
  <si>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</si>
  <si>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</si>
  <si>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</si>
  <si>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</si>
  <si>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</si>
  <si>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</si>
  <si>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</si>
  <si>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</si>
  <si>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</si>
  <si>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</si>
  <si>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</si>
  <si>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</si>
  <si>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</si>
  <si>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</si>
  <si>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</si>
  <si>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</si>
  <si>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</si>
  <si>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</si>
  <si>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</si>
  <si>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</si>
  <si>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</si>
  <si>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</si>
  <si>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</si>
  <si>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</si>
  <si>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</si>
  <si>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</si>
  <si>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</si>
  <si>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</si>
  <si>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</si>
  <si>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</si>
  <si>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</si>
  <si>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</si>
  <si>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</si>
  <si>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</si>
  <si>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</si>
  <si>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</si>
  <si>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</si>
  <si>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</si>
  <si>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</si>
  <si>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</si>
  <si>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</si>
  <si>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</si>
  <si>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</si>
  <si>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</si>
  <si>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</si>
  <si>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</si>
  <si>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</si>
  <si>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</si>
  <si>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</si>
  <si>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</si>
  <si>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</si>
  <si>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</si>
  <si>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</si>
  <si>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</si>
  <si>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</si>
  <si>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</si>
  <si>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</si>
  <si>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</si>
  <si>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</si>
  <si>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</si>
  <si>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</si>
  <si>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</si>
  <si>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</si>
  <si>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</si>
  <si>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</si>
  <si>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</si>
  <si>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</si>
  <si>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</si>
  <si>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</si>
  <si>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</si>
  <si>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</si>
  <si>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</si>
  <si>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</si>
  <si>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</si>
  <si>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</si>
  <si>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</si>
  <si>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</si>
  <si>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</si>
  <si>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</si>
  <si>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</si>
  <si>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</si>
  <si>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</si>
  <si>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</si>
  <si>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</si>
  <si>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</si>
  <si>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</si>
  <si>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</si>
  <si>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</si>
  <si>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</si>
  <si>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</si>
  <si>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</si>
  <si>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</si>
  <si>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</si>
  <si>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</si>
  <si>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</si>
  <si>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</si>
  <si>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</si>
  <si>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</si>
  <si>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</si>
  <si>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</si>
  <si>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</si>
  <si>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</si>
  <si>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</si>
  <si>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</si>
  <si>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</si>
  <si>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</si>
  <si>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</si>
  <si>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</si>
  <si>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</si>
  <si>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</si>
  <si>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</si>
  <si>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</si>
  <si>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</si>
  <si>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</si>
  <si>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</si>
  <si>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</si>
  <si>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</si>
  <si>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</si>
  <si>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</si>
  <si>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</si>
  <si>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</si>
  <si>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</si>
  <si>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</si>
  <si>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</si>
  <si>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</si>
  <si>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</si>
  <si>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</si>
  <si>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</si>
  <si>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</si>
  <si>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</si>
  <si>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</si>
  <si>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</si>
  <si>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</si>
  <si>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</si>
  <si>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</si>
  <si>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</si>
  <si>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</si>
  <si>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</si>
  <si>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</si>
  <si>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</si>
  <si>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</si>
  <si>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</si>
  <si>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</si>
  <si>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</si>
  <si>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</si>
  <si>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</si>
  <si>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</si>
  <si>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</si>
  <si>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</si>
  <si>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</si>
  <si>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</si>
  <si>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</si>
  <si>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</si>
  <si>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</si>
  <si>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</si>
  <si>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</si>
  <si>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</si>
  <si>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</si>
  <si>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</si>
  <si>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</si>
  <si>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</si>
  <si>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</si>
  <si>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</si>
  <si>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</si>
  <si>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</si>
  <si>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</si>
  <si>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</si>
  <si>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</si>
  <si>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</si>
  <si>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</si>
  <si>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</si>
  <si>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</si>
  <si>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</si>
  <si>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</si>
  <si>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</si>
  <si>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</si>
  <si>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</si>
  <si>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</si>
  <si>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</si>
  <si>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</si>
  <si>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</si>
  <si>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</si>
  <si>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</si>
  <si>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</si>
  <si>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</si>
  <si>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</si>
  <si>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</si>
  <si>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</si>
  <si>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</si>
  <si>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</si>
  <si>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</si>
  <si>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</si>
  <si>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</si>
  <si>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</si>
  <si>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</si>
  <si>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</si>
  <si>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</si>
  <si>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</si>
  <si>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</si>
  <si>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</si>
  <si>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</si>
  <si>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</si>
  <si>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</si>
  <si>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</si>
  <si>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</si>
  <si>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</si>
  <si>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</si>
  <si>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</si>
  <si>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</si>
  <si>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</si>
  <si>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</si>
  <si>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</si>
  <si>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</si>
  <si>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</si>
  <si>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</si>
  <si>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</si>
  <si>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</si>
  <si>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</si>
  <si>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</si>
  <si>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</si>
  <si>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</si>
  <si>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</si>
  <si>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</si>
  <si>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</si>
  <si>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</si>
  <si>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</si>
  <si>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</si>
  <si>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</si>
  <si>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</si>
  <si>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</si>
  <si>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</si>
  <si>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</si>
  <si>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</si>
  <si>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</si>
  <si>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</si>
  <si>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</si>
  <si>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</si>
  <si>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</si>
  <si>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</si>
  <si>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</si>
  <si>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</si>
  <si>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</si>
  <si>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</si>
  <si>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</si>
  <si>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</si>
  <si>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</si>
  <si>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</si>
  <si>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</si>
  <si>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</si>
  <si>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</si>
  <si>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</si>
  <si>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</si>
  <si>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</si>
  <si>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</si>
  <si>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</si>
  <si>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</si>
  <si>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</si>
  <si>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</si>
  <si>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</si>
  <si>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</si>
  <si>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</si>
  <si>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</si>
  <si>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</si>
  <si>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</si>
  <si>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</si>
  <si>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</si>
  <si>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</si>
  <si>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</si>
  <si>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</si>
  <si>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</si>
  <si>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</si>
  <si>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</si>
  <si>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</si>
  <si>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</si>
  <si>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</si>
  <si>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</si>
  <si>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</si>
  <si>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</si>
  <si>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</si>
  <si>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</si>
  <si>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</si>
  <si>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</si>
  <si>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</si>
  <si>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</si>
  <si>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</si>
  <si>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</si>
  <si>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</si>
  <si>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</si>
  <si>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</si>
  <si>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</si>
  <si>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</si>
  <si>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</si>
  <si>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</si>
  <si>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</si>
  <si>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</si>
  <si>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</si>
  <si>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</si>
  <si>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</si>
  <si>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</si>
  <si>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</si>
  <si>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</si>
  <si>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</si>
  <si>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</si>
  <si>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</si>
  <si>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</si>
  <si>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</si>
  <si>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</si>
  <si>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</si>
  <si>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</si>
  <si>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</si>
  <si>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</si>
  <si>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</si>
  <si>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</si>
  <si>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</si>
  <si>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</si>
  <si>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</si>
  <si>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</si>
  <si>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</si>
  <si>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</si>
  <si>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</si>
  <si>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</si>
  <si>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</si>
  <si>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</si>
  <si>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</si>
  <si>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</si>
  <si>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</si>
  <si>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</si>
  <si>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</si>
  <si>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</si>
  <si>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</si>
  <si>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</si>
  <si>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</si>
  <si>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</si>
  <si>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</si>
  <si>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</si>
  <si>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</si>
  <si>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</si>
  <si>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</si>
  <si>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</si>
  <si>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</si>
  <si>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</si>
  <si>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</si>
  <si>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</si>
  <si>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</si>
  <si>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</si>
  <si>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</si>
  <si>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</si>
  <si>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</si>
  <si>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</si>
  <si>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</si>
  <si>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</si>
  <si>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</si>
  <si>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</si>
  <si>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</si>
  <si>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</si>
  <si>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</si>
  <si>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</si>
  <si>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</si>
  <si>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</si>
  <si>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</si>
  <si>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</si>
  <si>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</si>
  <si>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</si>
  <si>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</si>
  <si>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</si>
  <si>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</si>
  <si>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</si>
  <si>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</si>
  <si>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</si>
  <si>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</si>
  <si>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</si>
  <si>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</si>
  <si>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</si>
  <si>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</si>
  <si>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</si>
  <si>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</si>
  <si>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</si>
  <si>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</si>
  <si>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</si>
  <si>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</si>
  <si>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</si>
  <si>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</si>
  <si>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</si>
  <si>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</si>
  <si>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</si>
  <si>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</si>
  <si>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</si>
  <si>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</si>
  <si>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</si>
  <si>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</si>
  <si>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</si>
  <si>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</si>
  <si>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</si>
  <si>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</si>
  <si>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</si>
  <si>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</si>
  <si>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</si>
  <si>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</si>
  <si>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</si>
  <si>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</si>
  <si>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</si>
  <si>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</si>
  <si>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</si>
  <si>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</si>
  <si>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</si>
  <si>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</si>
  <si>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</si>
  <si>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</si>
  <si>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</si>
  <si>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</si>
  <si>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</si>
  <si>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</si>
  <si>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</si>
  <si>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</si>
  <si>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</si>
  <si>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</si>
  <si>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</si>
  <si>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</si>
  <si>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</si>
  <si>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</si>
  <si>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</si>
  <si>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</si>
  <si>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</si>
  <si>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</si>
  <si>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</si>
  <si>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</si>
  <si>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</si>
  <si>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</si>
  <si>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</si>
  <si>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</si>
  <si>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</si>
  <si>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</si>
  <si>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</si>
  <si>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</si>
  <si>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</si>
  <si>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</si>
  <si>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</si>
  <si>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</si>
  <si>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</si>
  <si>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</si>
  <si>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</si>
  <si>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</si>
  <si>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</si>
  <si>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</si>
  <si>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</si>
  <si>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</si>
  <si>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</si>
  <si>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</si>
  <si>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</si>
  <si>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</si>
  <si>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</si>
  <si>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</si>
  <si>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</si>
  <si>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</si>
  <si>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</si>
  <si>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</si>
  <si>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</si>
  <si>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</si>
  <si>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</si>
  <si>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</si>
  <si>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</si>
  <si>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</si>
  <si>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</si>
  <si>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</si>
  <si>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</si>
  <si>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</si>
  <si>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</si>
  <si>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</si>
  <si>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</si>
  <si>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</si>
  <si>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</si>
  <si>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</si>
  <si>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</si>
  <si>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</si>
  <si>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</si>
  <si>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</si>
  <si>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</si>
  <si>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</si>
  <si>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</si>
  <si>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</si>
  <si>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</si>
  <si>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</si>
  <si>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</si>
  <si>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</si>
  <si>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</si>
  <si>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</si>
  <si>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</si>
  <si>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</si>
  <si>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</si>
  <si>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</si>
  <si>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</si>
  <si>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</si>
  <si>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</si>
  <si>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</si>
  <si>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</si>
  <si>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</si>
  <si>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</si>
  <si>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</si>
  <si>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</si>
  <si>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</si>
  <si>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</si>
  <si>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</si>
  <si>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</si>
  <si>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</si>
  <si>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</si>
  <si>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</si>
  <si>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</si>
  <si>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</si>
  <si>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</si>
  <si>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</si>
  <si>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</si>
  <si>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</si>
  <si>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</si>
  <si>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</si>
  <si>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</si>
  <si>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</si>
  <si>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</si>
  <si>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</si>
  <si>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</si>
  <si>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</si>
  <si>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</si>
  <si>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</si>
  <si>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</si>
  <si>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</si>
  <si>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</si>
  <si>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</si>
  <si>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</si>
  <si>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</si>
  <si>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</si>
  <si>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</si>
  <si>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</si>
  <si>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</si>
  <si>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</si>
  <si>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</si>
  <si>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</si>
  <si>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</si>
  <si>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</si>
  <si>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</si>
  <si>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</si>
  <si>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</si>
  <si>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</si>
  <si>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</si>
  <si>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</si>
  <si>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</si>
  <si>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</si>
  <si>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</si>
  <si>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</si>
  <si>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</si>
  <si>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</si>
  <si>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</si>
  <si>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</si>
  <si>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</si>
  <si>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</si>
  <si>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</si>
  <si>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</si>
  <si>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</si>
  <si>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</si>
  <si>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</si>
  <si>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</si>
  <si>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</si>
  <si>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</si>
  <si>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</si>
  <si>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</si>
  <si>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</si>
  <si>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</si>
  <si>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</si>
  <si>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</si>
  <si>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</si>
  <si>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</si>
  <si>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</si>
  <si>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</si>
  <si>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</si>
  <si>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</si>
  <si>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</si>
  <si>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</si>
  <si>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</si>
  <si>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</si>
  <si>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</si>
  <si>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</si>
  <si>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</si>
  <si>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</si>
  <si>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</si>
  <si>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</si>
  <si>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</si>
  <si>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</si>
  <si>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</si>
  <si>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</si>
  <si>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</si>
  <si>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</si>
  <si>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</si>
  <si>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</si>
  <si>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</si>
  <si>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</si>
  <si>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</si>
  <si>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</si>
  <si>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</si>
  <si>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</si>
  <si>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</si>
  <si>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</si>
  <si>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</si>
  <si>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</si>
  <si>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</si>
  <si>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</si>
  <si>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</si>
  <si>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</si>
  <si>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</si>
  <si>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</si>
  <si>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</si>
  <si>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</si>
  <si>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</si>
  <si>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</si>
  <si>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</si>
  <si>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</si>
  <si>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</si>
  <si>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</si>
  <si>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</si>
  <si>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</si>
  <si>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</si>
  <si>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</si>
  <si>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</si>
  <si>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</si>
  <si>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</si>
  <si>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</si>
  <si>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</si>
  <si>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</si>
  <si>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</si>
  <si>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</si>
  <si>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</si>
  <si>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</si>
  <si>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</si>
  <si>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</si>
  <si>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</si>
  <si>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</si>
  <si>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</si>
  <si>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</si>
  <si>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</si>
  <si>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</si>
  <si>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</si>
  <si>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</si>
  <si>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</si>
  <si>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</si>
  <si>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</si>
  <si>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</si>
  <si>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</si>
  <si>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</si>
  <si>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</si>
  <si>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</si>
  <si>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</si>
  <si>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</si>
  <si>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</si>
  <si>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</si>
  <si>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</si>
  <si>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</si>
  <si>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</si>
  <si>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</si>
  <si>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</si>
  <si>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</si>
  <si>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</si>
  <si>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</si>
  <si>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</si>
  <si>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</si>
  <si>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</si>
  <si>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</si>
  <si>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</si>
  <si>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</si>
  <si>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</si>
  <si>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</si>
  <si>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</si>
  <si>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</si>
  <si>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</si>
  <si>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</si>
  <si>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</si>
  <si>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</si>
  <si>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</si>
  <si>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</si>
  <si>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</si>
  <si>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</si>
  <si>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</si>
  <si>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</si>
  <si>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</si>
  <si>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</si>
  <si>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</si>
  <si>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</si>
  <si>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</si>
  <si>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</si>
  <si>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</si>
  <si>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</si>
  <si>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</si>
  <si>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</si>
  <si>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</si>
  <si>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</si>
  <si>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</si>
  <si>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</si>
  <si>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</si>
  <si>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</si>
  <si>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</si>
  <si>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</si>
  <si>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</si>
  <si>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</si>
  <si>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</si>
  <si>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</si>
  <si>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</si>
  <si>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</si>
  <si>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</si>
  <si>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</si>
  <si>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</si>
  <si>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</si>
  <si>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</si>
  <si>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</si>
  <si>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</si>
  <si>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</si>
  <si>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</si>
  <si>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</si>
  <si>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</si>
  <si>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</si>
  <si>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</si>
  <si>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</si>
  <si>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</si>
  <si>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</si>
  <si>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</si>
  <si>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</si>
  <si>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</si>
  <si>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</si>
  <si>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</si>
  <si>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</si>
  <si>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</si>
  <si>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</si>
  <si>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</si>
  <si>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</si>
  <si>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</si>
  <si>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</si>
  <si>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</si>
  <si>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</si>
  <si>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</si>
  <si>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</si>
  <si>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</si>
  <si>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</si>
  <si>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</si>
  <si>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</si>
  <si>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</si>
  <si>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</si>
  <si>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</si>
  <si>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</si>
  <si>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</si>
  <si>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</si>
  <si>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</si>
  <si>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</si>
  <si>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</si>
  <si>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</si>
  <si>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</si>
  <si>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</si>
  <si>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</si>
  <si>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</si>
  <si>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</si>
  <si>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</si>
  <si>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</si>
  <si>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</si>
  <si>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</si>
  <si>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</si>
  <si>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</si>
  <si>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</si>
  <si>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</si>
  <si>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</si>
  <si>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</si>
  <si>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</si>
  <si>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</si>
  <si>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</si>
  <si>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</si>
  <si>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</si>
  <si>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</si>
  <si>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</si>
  <si>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</si>
  <si>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</si>
  <si>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</si>
  <si>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</si>
  <si>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</si>
  <si>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</si>
  <si>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</si>
  <si>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</si>
  <si>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</si>
  <si>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</si>
  <si>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</si>
  <si>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</si>
  <si>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</si>
  <si>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</si>
  <si>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</si>
  <si>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</si>
  <si>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</si>
  <si>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</si>
  <si>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</si>
  <si>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</si>
  <si>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</si>
  <si>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</si>
  <si>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</si>
  <si>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</si>
  <si>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</si>
  <si>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</si>
  <si>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</si>
  <si>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</si>
  <si>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</si>
  <si>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</si>
  <si>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</si>
  <si>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</si>
  <si>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</si>
  <si>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</si>
  <si>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</si>
  <si>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</si>
  <si>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</si>
  <si>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</si>
  <si>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</si>
  <si>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</si>
  <si>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</si>
  <si>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</si>
  <si>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</si>
  <si>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</si>
  <si>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</si>
  <si>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</si>
  <si>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</si>
  <si>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</si>
  <si>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</si>
  <si>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</si>
  <si>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</si>
  <si>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</si>
  <si>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</si>
  <si>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</si>
  <si>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</si>
  <si>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</si>
  <si>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</si>
  <si>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</si>
  <si>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</si>
  <si>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</si>
  <si>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</si>
  <si>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</si>
  <si>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</si>
  <si>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</si>
  <si>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</si>
  <si>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</si>
  <si>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</si>
  <si>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</si>
  <si>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</si>
  <si>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</si>
  <si>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</si>
  <si>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</si>
  <si>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</si>
  <si>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</si>
  <si>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</si>
  <si>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</si>
  <si>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</si>
  <si>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</si>
  <si>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</si>
  <si>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</si>
  <si>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</si>
  <si>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</si>
  <si>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</si>
  <si>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</si>
  <si>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</si>
  <si>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</si>
  <si>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</si>
  <si>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</si>
  <si>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</si>
  <si>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</si>
  <si>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</si>
  <si>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</si>
  <si>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</si>
  <si>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</si>
  <si>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</si>
  <si>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</si>
  <si>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</si>
  <si>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</si>
  <si>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</si>
  <si>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</si>
  <si>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</si>
  <si>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</si>
  <si>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</si>
  <si>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</si>
  <si>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</si>
  <si>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</si>
  <si>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</si>
  <si>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</si>
  <si>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</si>
  <si>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</si>
  <si>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</si>
  <si>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</si>
  <si>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</si>
  <si>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</si>
  <si>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</si>
  <si>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</si>
  <si>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</si>
  <si>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</si>
  <si>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</si>
  <si>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</si>
  <si>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</si>
  <si>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</si>
  <si>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</si>
  <si>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</si>
  <si>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</si>
  <si>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</si>
  <si>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</si>
  <si>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</si>
  <si>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</si>
  <si>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</si>
  <si>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</si>
  <si>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</si>
  <si>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</si>
  <si>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</si>
  <si>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</si>
  <si>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</si>
  <si>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</si>
  <si>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</si>
  <si>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</si>
  <si>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</si>
  <si>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</si>
  <si>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</si>
  <si>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</si>
  <si>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</si>
  <si>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</si>
  <si>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</si>
  <si>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</si>
  <si>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</si>
  <si>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</si>
  <si>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</si>
  <si>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</si>
  <si>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</si>
  <si>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</si>
  <si>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</si>
  <si>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</si>
  <si>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</si>
  <si>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</si>
  <si>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</si>
  <si>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</si>
  <si>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</si>
  <si>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</si>
  <si>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</si>
  <si>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</si>
  <si>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</si>
  <si>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</si>
  <si>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</si>
  <si>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</si>
  <si>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</si>
  <si>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</si>
  <si>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</si>
  <si>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</si>
  <si>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</si>
  <si>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</si>
  <si>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</si>
  <si>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</si>
  <si>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</si>
  <si>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</si>
  <si>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</si>
  <si>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</si>
  <si>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</si>
  <si>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</si>
  <si>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</si>
  <si>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</si>
  <si>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</si>
  <si>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</si>
  <si>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</si>
  <si>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</si>
  <si>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</si>
  <si>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</si>
  <si>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</si>
  <si>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</si>
  <si>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</si>
  <si>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</si>
  <si>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</si>
  <si>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</si>
  <si>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</si>
  <si>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</si>
  <si>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</si>
  <si>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</si>
  <si>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</si>
  <si>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</si>
  <si>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</si>
  <si>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</si>
  <si>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</si>
  <si>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</si>
  <si>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</si>
  <si>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</si>
  <si>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</si>
  <si>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</si>
  <si>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</si>
  <si>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</si>
  <si>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</si>
  <si>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</si>
  <si>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</si>
  <si>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</si>
  <si>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</si>
  <si>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</si>
  <si>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</si>
  <si>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</si>
  <si>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</si>
  <si>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</si>
  <si>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</si>
  <si>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</si>
  <si>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</si>
  <si>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</si>
  <si>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</si>
  <si>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</si>
  <si>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</si>
  <si>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</si>
  <si>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</si>
  <si>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</si>
  <si>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</si>
  <si>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</si>
  <si>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</si>
  <si>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</si>
  <si>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</si>
  <si>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</si>
  <si>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</si>
  <si>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</si>
  <si>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</si>
  <si>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</si>
  <si>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</si>
  <si>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</si>
  <si>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</si>
  <si>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</si>
  <si>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</si>
  <si>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</si>
  <si>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</si>
  <si>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</si>
  <si>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</si>
  <si>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</si>
  <si>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</si>
  <si>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</si>
  <si>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</si>
  <si>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</si>
  <si>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</si>
  <si>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</si>
  <si>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</si>
  <si>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</si>
  <si>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</si>
  <si>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</si>
  <si>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</si>
  <si>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</si>
  <si>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</si>
  <si>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</si>
  <si>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</si>
  <si>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</si>
  <si>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</si>
  <si>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</si>
  <si>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</si>
  <si>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</si>
  <si>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</si>
  <si>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</si>
  <si>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</si>
  <si>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</si>
  <si>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</si>
  <si>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</si>
  <si>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</si>
  <si>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</si>
  <si>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</si>
  <si>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</si>
  <si>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</si>
  <si>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</si>
  <si>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</si>
  <si>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</si>
  <si>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</si>
  <si>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</si>
  <si>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</si>
  <si>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</si>
  <si>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</si>
  <si>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</si>
  <si>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</si>
  <si>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</si>
  <si>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</si>
  <si>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</si>
  <si>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</si>
  <si>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</si>
  <si>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</si>
  <si>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</si>
  <si>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</si>
  <si>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</si>
  <si>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</si>
  <si>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</si>
  <si>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</si>
  <si>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</si>
  <si>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</si>
  <si>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</si>
  <si>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</si>
  <si>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</si>
  <si>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</si>
  <si>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</si>
  <si>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</si>
  <si>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</si>
  <si>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</si>
  <si>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</si>
  <si>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</si>
  <si>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</si>
  <si>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</si>
  <si>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</si>
  <si>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</si>
  <si>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</si>
  <si>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</si>
  <si>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</si>
  <si>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</si>
  <si>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</si>
  <si>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</si>
  <si>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</si>
  <si>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</si>
  <si>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</si>
  <si>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</si>
  <si>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</si>
  <si>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</si>
  <si>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</si>
  <si>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</si>
  <si>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</si>
  <si>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</si>
  <si>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</si>
  <si>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</si>
  <si>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</si>
  <si>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</si>
  <si>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</si>
  <si>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</si>
  <si>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</si>
  <si>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</si>
  <si>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</si>
  <si>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</si>
  <si>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</si>
  <si>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</si>
  <si>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</si>
  <si>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</si>
  <si>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</si>
  <si>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</si>
  <si>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</si>
  <si>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</si>
  <si>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</si>
  <si>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</si>
  <si>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</si>
  <si>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</si>
  <si>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</si>
  <si>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</si>
  <si>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</si>
  <si>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</si>
  <si>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</si>
  <si>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</si>
  <si>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</si>
  <si>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</si>
  <si>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</si>
  <si>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</si>
  <si>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</si>
  <si>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</si>
  <si>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</si>
  <si>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</si>
  <si>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</si>
  <si>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</si>
  <si>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</si>
  <si>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</si>
  <si>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</si>
  <si>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</si>
  <si>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</si>
  <si>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</si>
  <si>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</si>
  <si>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</si>
  <si>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</si>
  <si>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</si>
  <si>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</si>
  <si>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</si>
  <si>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</si>
  <si>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</si>
  <si>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</si>
  <si>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</si>
  <si>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</si>
  <si>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</si>
  <si>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</si>
  <si>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</si>
  <si>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</si>
  <si>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</si>
  <si>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</si>
  <si>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</si>
  <si>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</si>
  <si>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</si>
  <si>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</si>
  <si>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</si>
  <si>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</si>
  <si>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</si>
  <si>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</si>
  <si>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</si>
  <si>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</si>
  <si>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</si>
  <si>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</si>
  <si>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</si>
  <si>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</si>
  <si>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</si>
  <si>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</si>
  <si>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</si>
  <si>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</si>
  <si>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</si>
  <si>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</si>
  <si>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</si>
  <si>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</si>
  <si>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</si>
  <si>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</si>
  <si>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</si>
  <si>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</si>
  <si>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</si>
  <si>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</si>
  <si>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</si>
  <si>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</si>
  <si>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</si>
  <si>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</si>
  <si>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</si>
  <si>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</si>
  <si>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</si>
  <si>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</si>
  <si>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</si>
  <si>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</si>
  <si>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</si>
  <si>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</si>
  <si>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</si>
  <si>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</si>
  <si>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</si>
  <si>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</si>
  <si>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</si>
  <si>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</si>
  <si>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</si>
  <si>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</si>
  <si>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</si>
  <si>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</si>
  <si>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</si>
  <si>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</si>
  <si>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</si>
  <si>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</si>
  <si>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</si>
  <si>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</si>
  <si>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</si>
  <si>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</si>
  <si>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</si>
  <si>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</si>
  <si>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</si>
  <si>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</si>
  <si>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</si>
  <si>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</si>
  <si>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</si>
  <si>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</si>
  <si>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</si>
  <si>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</si>
  <si>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</si>
  <si>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</si>
  <si>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</si>
  <si>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</si>
  <si>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</si>
  <si>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</si>
  <si>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</si>
  <si>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</si>
  <si>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</si>
  <si>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</si>
  <si>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</si>
  <si>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</si>
  <si>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</si>
  <si>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</si>
  <si>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</si>
  <si>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</si>
  <si>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</si>
  <si>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</si>
  <si>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</si>
  <si>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</si>
  <si>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</si>
  <si>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</si>
  <si>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</si>
  <si>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</si>
  <si>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</si>
  <si>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</si>
  <si>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</si>
  <si>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</si>
  <si>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</si>
  <si>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</si>
  <si>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</si>
  <si>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</si>
  <si>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</si>
  <si>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</si>
  <si>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</si>
  <si>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</si>
  <si>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</si>
  <si>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</si>
  <si>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</si>
  <si>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</si>
  <si>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</si>
  <si>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</si>
  <si>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</si>
  <si>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</si>
  <si>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</si>
  <si>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</si>
  <si>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</si>
  <si>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</si>
  <si>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</si>
  <si>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</si>
  <si>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</si>
  <si>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</si>
  <si>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</si>
  <si>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</si>
  <si>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</si>
  <si>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</si>
  <si>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</si>
  <si>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</si>
  <si>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</si>
  <si>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</si>
  <si>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</si>
  <si>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</si>
  <si>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</si>
  <si>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</si>
  <si>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</si>
  <si>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</si>
  <si>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</si>
  <si>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</si>
  <si>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</si>
  <si>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</si>
  <si>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</si>
  <si>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</si>
  <si>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</si>
  <si>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</si>
  <si>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</si>
  <si>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</si>
  <si>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</si>
  <si>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</si>
  <si>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</si>
  <si>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</si>
  <si>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</si>
  <si>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</si>
  <si>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</si>
  <si>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</si>
  <si>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</si>
  <si>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</si>
  <si>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</si>
  <si>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</si>
  <si>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</si>
  <si>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</si>
  <si>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</si>
  <si>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</si>
  <si>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</si>
  <si>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</si>
  <si>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</si>
  <si>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</si>
  <si>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</si>
  <si>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</si>
  <si>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</si>
  <si>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</si>
  <si>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</si>
  <si>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</si>
  <si>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</si>
  <si>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</si>
  <si>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</si>
  <si>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</si>
  <si>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</si>
  <si>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</si>
  <si>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</si>
  <si>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</si>
  <si>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</si>
  <si>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</si>
  <si>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</si>
  <si>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</si>
  <si>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</si>
  <si>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</si>
  <si>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</si>
  <si>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</si>
  <si>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</si>
  <si>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</si>
  <si>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</si>
  <si>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</si>
  <si>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</si>
  <si>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</si>
  <si>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</si>
  <si>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</si>
  <si>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</si>
  <si>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</si>
  <si>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</si>
  <si>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</si>
  <si>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</si>
  <si>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</si>
  <si>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</si>
  <si>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</si>
  <si>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</si>
  <si>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</si>
  <si>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</si>
  <si>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</si>
  <si>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</si>
  <si>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</si>
  <si>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</si>
  <si>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</si>
  <si>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</si>
  <si>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</si>
  <si>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</si>
  <si>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</si>
  <si>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</si>
  <si>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</si>
  <si>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</si>
  <si>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</si>
  <si>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</si>
  <si>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</si>
  <si>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</si>
  <si>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</si>
  <si>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</si>
  <si>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</si>
  <si>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</si>
  <si>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</si>
  <si>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</si>
  <si>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</si>
  <si>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</si>
  <si>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</si>
  <si>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</si>
  <si>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</si>
  <si>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</si>
  <si>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</si>
  <si>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</si>
  <si>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</si>
  <si>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</si>
  <si>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</si>
  <si>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</si>
  <si>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</si>
  <si>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</si>
  <si>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</si>
  <si>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</si>
  <si>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</si>
  <si>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</si>
  <si>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</si>
  <si>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</si>
  <si>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</si>
  <si>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</si>
  <si>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</si>
  <si>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</si>
  <si>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</si>
  <si>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</si>
  <si>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</si>
  <si>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</si>
  <si>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</si>
  <si>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</si>
  <si>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</si>
  <si>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</si>
  <si>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</si>
  <si>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</si>
  <si>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</si>
  <si>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</si>
  <si>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</si>
  <si>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</si>
  <si>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</si>
  <si>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</si>
  <si>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</si>
  <si>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</si>
  <si>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</si>
  <si>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</si>
  <si>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</si>
  <si>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</si>
  <si>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</si>
  <si>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</si>
  <si>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</si>
  <si>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</si>
  <si>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</si>
  <si>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</si>
  <si>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</si>
  <si>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</si>
  <si>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</si>
  <si>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</si>
  <si>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</si>
  <si>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</si>
  <si>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</si>
  <si>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</si>
  <si>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</si>
  <si>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</si>
  <si>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</si>
  <si>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</si>
  <si>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</si>
  <si>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</si>
  <si>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</si>
  <si>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</si>
  <si>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</si>
  <si>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</si>
  <si>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</si>
  <si>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</si>
  <si>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</si>
  <si>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</si>
  <si>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</si>
  <si>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</si>
  <si>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</si>
  <si>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</si>
  <si>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</si>
  <si>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</si>
  <si>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</si>
  <si>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</si>
  <si>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</si>
  <si>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</si>
  <si>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</si>
  <si>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</si>
  <si>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</si>
  <si>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</si>
  <si>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</si>
  <si>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</si>
  <si>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</si>
  <si>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</si>
  <si>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</si>
  <si>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</si>
  <si>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</si>
  <si>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</si>
  <si>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</si>
  <si>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</si>
  <si>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</si>
  <si>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</si>
  <si>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</si>
  <si>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</si>
  <si>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</si>
  <si>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</si>
  <si>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</si>
  <si>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</si>
  <si>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</si>
  <si>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</si>
  <si>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</si>
  <si>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</si>
  <si>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</si>
  <si>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</si>
  <si>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</si>
  <si>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</si>
  <si>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</si>
  <si>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</si>
  <si>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</si>
  <si>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</si>
  <si>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</si>
  <si>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</si>
  <si>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</si>
  <si>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</si>
  <si>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</si>
  <si>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</si>
  <si>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</si>
  <si>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</si>
  <si>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</si>
  <si>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</si>
  <si>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</si>
  <si>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</si>
  <si>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</si>
  <si>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</si>
  <si>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</si>
  <si>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</si>
  <si>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</si>
  <si>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</si>
  <si>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</si>
  <si>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</si>
  <si>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</si>
  <si>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</si>
  <si>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</si>
  <si>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</si>
  <si>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</si>
  <si>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</si>
  <si>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</si>
  <si>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</si>
  <si>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</si>
  <si>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</si>
  <si>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</si>
  <si>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</si>
  <si>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</si>
  <si>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</si>
  <si>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</si>
  <si>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</si>
  <si>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</si>
  <si>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</si>
  <si>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</si>
  <si>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</si>
  <si>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</si>
  <si>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</si>
  <si>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</si>
  <si>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</si>
  <si>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</si>
  <si>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</si>
  <si>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</si>
  <si>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</si>
  <si>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</si>
  <si>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</si>
  <si>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</si>
  <si>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</si>
  <si>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</si>
  <si>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</si>
  <si>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</si>
  <si>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</si>
  <si>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</si>
  <si>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</si>
  <si>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</si>
  <si>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</si>
  <si>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</si>
  <si>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</si>
  <si>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</si>
  <si>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</si>
  <si>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</si>
  <si>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</si>
  <si>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</si>
  <si>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</si>
  <si>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</si>
  <si>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</si>
  <si>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</si>
  <si>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</si>
  <si>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</si>
  <si>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</si>
  <si>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</si>
  <si>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</si>
  <si>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</si>
  <si>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</si>
  <si>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</si>
  <si>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</si>
  <si>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</si>
  <si>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</si>
  <si>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</si>
  <si>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</si>
  <si>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</si>
  <si>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</si>
  <si>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</si>
  <si>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</si>
  <si>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</si>
  <si>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</si>
  <si>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</si>
  <si>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</si>
  <si>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</si>
  <si>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</si>
  <si>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</si>
  <si>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</si>
  <si>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</si>
  <si>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</si>
  <si>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</si>
  <si>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</si>
  <si>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</si>
  <si>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</si>
  <si>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</si>
  <si>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</si>
  <si>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</si>
  <si>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</si>
  <si>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</si>
  <si>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</si>
  <si>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</si>
  <si>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</si>
  <si>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</si>
  <si>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</si>
  <si>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</si>
  <si>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</si>
  <si>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</si>
  <si>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</si>
  <si>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</si>
  <si>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</si>
  <si>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</si>
  <si>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</si>
  <si>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</si>
  <si>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</si>
  <si>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</si>
  <si>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</si>
  <si>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</si>
  <si>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</si>
  <si>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</si>
  <si>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</si>
  <si>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</si>
  <si>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</si>
  <si>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</si>
  <si>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</si>
  <si>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</si>
  <si>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</si>
  <si>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</si>
  <si>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</si>
  <si>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</si>
  <si>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</si>
  <si>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</si>
  <si>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</si>
  <si>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</si>
  <si>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</si>
  <si>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</si>
  <si>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</si>
  <si>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</si>
  <si>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</si>
  <si>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</si>
  <si>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</si>
  <si>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</si>
  <si>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</si>
  <si>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</si>
  <si>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</si>
  <si>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</si>
  <si>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</si>
  <si>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</si>
  <si>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</si>
  <si>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</si>
  <si>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</si>
  <si>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</si>
  <si>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</si>
  <si>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</si>
  <si>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</si>
  <si>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</si>
  <si>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</si>
  <si>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</si>
  <si>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</si>
  <si>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</si>
  <si>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</si>
  <si>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</si>
  <si>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</si>
  <si>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</si>
  <si>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</si>
  <si>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</si>
  <si>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</si>
  <si>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</si>
  <si>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</si>
  <si>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</si>
  <si>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</si>
  <si>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</si>
  <si>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</si>
  <si>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</si>
  <si>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</si>
  <si>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</si>
  <si>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</si>
  <si>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</si>
  <si>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</si>
  <si>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</si>
  <si>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</si>
  <si>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</si>
  <si>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</si>
  <si>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</si>
  <si>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</si>
  <si>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</si>
  <si>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</si>
  <si>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</si>
  <si>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</si>
  <si>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</si>
  <si>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</si>
  <si>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</si>
  <si>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</si>
  <si>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</si>
  <si>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</si>
  <si>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</si>
  <si>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</si>
  <si>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</si>
  <si>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</si>
  <si>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</si>
  <si>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</si>
  <si>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</si>
  <si>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</si>
  <si>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</si>
  <si>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</si>
  <si>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</si>
  <si>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</si>
  <si>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</si>
  <si>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</si>
  <si>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</si>
  <si>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</si>
  <si>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</si>
  <si>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</si>
  <si>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</si>
  <si>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</si>
  <si>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</si>
  <si>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</si>
  <si>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</si>
  <si>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</si>
  <si>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</si>
  <si>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</si>
  <si>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</si>
  <si>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</si>
  <si>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</si>
  <si>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</si>
  <si>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</si>
  <si>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</si>
  <si>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</si>
  <si>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</si>
  <si>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</si>
  <si>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</si>
  <si>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</si>
  <si>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</si>
  <si>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</si>
  <si>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</si>
  <si>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</si>
  <si>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</si>
  <si>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</si>
  <si>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</si>
  <si>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</si>
  <si>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</si>
  <si>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</si>
  <si>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</si>
  <si>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</si>
  <si>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</si>
  <si>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</si>
  <si>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</si>
  <si>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</si>
  <si>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</si>
  <si>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</si>
  <si>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</si>
  <si>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</si>
  <si>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</si>
  <si>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</si>
  <si>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</si>
  <si>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</si>
  <si>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</si>
  <si>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</si>
  <si>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</si>
  <si>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</si>
  <si>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</si>
  <si>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</si>
  <si>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</si>
  <si>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</si>
  <si>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</si>
  <si>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</si>
  <si>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</si>
  <si>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</si>
  <si>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</si>
  <si>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</si>
  <si>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</si>
  <si>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</si>
  <si>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</si>
  <si>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</si>
  <si>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</si>
  <si>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</si>
  <si>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</si>
  <si>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</si>
  <si>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</si>
  <si>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</si>
  <si>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</si>
  <si>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</si>
  <si>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</si>
  <si>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</si>
  <si>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</si>
  <si>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</si>
  <si>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</si>
  <si>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</si>
  <si>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</si>
  <si>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</si>
  <si>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</si>
  <si>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</si>
  <si>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</si>
  <si>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</si>
  <si>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</si>
  <si>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</si>
  <si>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</si>
  <si>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</si>
  <si>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</si>
  <si>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</si>
  <si>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</si>
  <si>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</si>
  <si>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</si>
  <si>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</si>
  <si>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</si>
  <si>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</si>
  <si>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</si>
  <si>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</si>
  <si>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</si>
  <si>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</si>
  <si>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</si>
  <si>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</si>
  <si>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</si>
  <si>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</si>
  <si>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</si>
  <si>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</si>
  <si>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</si>
  <si>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</si>
  <si>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</si>
  <si>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</si>
  <si>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</si>
  <si>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</si>
  <si>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</si>
  <si>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</si>
  <si>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</si>
  <si>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</si>
  <si>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</si>
  <si>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</si>
  <si>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</si>
  <si>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</si>
  <si>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</si>
  <si>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</si>
  <si>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</si>
  <si>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</si>
  <si>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</si>
  <si>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</si>
  <si>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</si>
  <si>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</si>
  <si>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</si>
  <si>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</si>
  <si>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</si>
  <si>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</si>
  <si>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</si>
  <si>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</si>
  <si>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</si>
  <si>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</si>
  <si>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</si>
  <si>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</si>
  <si>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</si>
  <si>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</si>
  <si>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</si>
  <si>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</si>
  <si>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</si>
  <si>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</si>
  <si>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</si>
  <si>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</si>
  <si>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</si>
  <si>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</si>
  <si>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</si>
  <si>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</si>
  <si>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</si>
  <si>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</si>
  <si>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</si>
  <si>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</si>
  <si>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</si>
  <si>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</si>
  <si>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</si>
  <si>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</si>
  <si>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</si>
  <si>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</si>
  <si>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</si>
  <si>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</si>
  <si>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</si>
  <si>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</si>
  <si>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</si>
  <si>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</si>
  <si>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</si>
  <si>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</si>
  <si>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</si>
  <si>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</si>
  <si>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</si>
  <si>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</si>
  <si>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</si>
  <si>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</si>
  <si>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</si>
  <si>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</si>
  <si>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</si>
  <si>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</si>
  <si>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</si>
  <si>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</si>
  <si>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</si>
  <si>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</si>
  <si>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</si>
  <si>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</si>
  <si>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</si>
  <si>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</si>
  <si>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</si>
  <si>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</si>
  <si>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</si>
  <si>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</si>
  <si>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</si>
  <si>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</si>
  <si>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</si>
  <si>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</si>
  <si>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</si>
  <si>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</si>
  <si>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</si>
  <si>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</si>
  <si>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</si>
  <si>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</si>
  <si>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</si>
  <si>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</si>
  <si>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</si>
  <si>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</si>
  <si>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</si>
  <si>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</si>
  <si>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</si>
  <si>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</si>
  <si>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</si>
  <si>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</si>
  <si>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</si>
  <si>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</si>
  <si>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</si>
  <si>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</si>
  <si>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</si>
  <si>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</si>
  <si>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</si>
  <si>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</si>
  <si>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</si>
  <si>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</si>
  <si>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</si>
  <si>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</si>
  <si>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</si>
  <si>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</si>
  <si>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</si>
  <si>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</si>
  <si>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</si>
  <si>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</si>
  <si>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</si>
  <si>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</si>
  <si>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</si>
  <si>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</si>
  <si>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</si>
  <si>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</si>
  <si>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</si>
  <si>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</si>
  <si>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</si>
  <si>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</si>
  <si>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</si>
  <si>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</si>
  <si>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</si>
  <si>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</si>
  <si>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</si>
  <si>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</si>
  <si>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</si>
  <si>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</si>
  <si>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</si>
  <si>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</si>
  <si>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</si>
  <si>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</si>
  <si>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</si>
  <si>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</si>
  <si>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</si>
  <si>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</si>
  <si>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</si>
  <si>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</si>
  <si>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</si>
  <si>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</si>
  <si>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</si>
  <si>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</si>
  <si>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</si>
  <si>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</si>
  <si>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</si>
  <si>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</si>
  <si>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</si>
  <si>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</si>
  <si>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</si>
  <si>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</si>
  <si>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</si>
  <si>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</si>
  <si>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</si>
  <si>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</si>
  <si>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</si>
  <si>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</si>
  <si>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</si>
  <si>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</si>
  <si>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</si>
  <si>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</si>
  <si>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</si>
  <si>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</si>
  <si>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</si>
  <si>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</si>
  <si>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</si>
  <si>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</si>
  <si>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</si>
  <si>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</si>
  <si>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</si>
  <si>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</si>
  <si>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</si>
  <si>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</si>
  <si>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</si>
  <si>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</si>
  <si>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</si>
  <si>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</si>
  <si>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</si>
  <si>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</si>
  <si>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</si>
  <si>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</si>
  <si>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</si>
  <si>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</si>
  <si>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</si>
  <si>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</si>
  <si>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</si>
  <si>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</si>
  <si>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</si>
  <si>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</si>
  <si>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</si>
  <si>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</si>
  <si>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</si>
  <si>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</si>
  <si>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</si>
  <si>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</si>
  <si>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</si>
  <si>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</si>
  <si>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</si>
  <si>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</si>
  <si>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</si>
  <si>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</si>
  <si>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</si>
  <si>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</si>
  <si>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</si>
  <si>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</si>
  <si>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</si>
  <si>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</si>
  <si>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</si>
  <si>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</si>
  <si>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</si>
  <si>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</si>
  <si>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</si>
  <si>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</si>
  <si>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</si>
  <si>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</si>
  <si>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</si>
  <si>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</si>
  <si>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</si>
  <si>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</si>
  <si>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</si>
  <si>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</si>
  <si>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</si>
  <si>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</si>
  <si>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</si>
  <si>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</si>
  <si>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</si>
  <si>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</si>
  <si>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</si>
  <si>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</si>
  <si>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</si>
  <si>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</si>
  <si>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</si>
  <si>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</si>
  <si>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</si>
  <si>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</si>
  <si>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</si>
  <si>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</si>
  <si>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</si>
  <si>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</si>
  <si>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</si>
  <si>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</si>
  <si>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</si>
  <si>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</si>
  <si>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</si>
  <si>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</si>
  <si>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</si>
  <si>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</si>
  <si>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</si>
  <si>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</si>
  <si>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</si>
  <si>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</si>
  <si>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</si>
  <si>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</si>
  <si>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</si>
  <si>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</si>
  <si>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</si>
  <si>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</si>
  <si>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</si>
  <si>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</si>
  <si>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</si>
  <si>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</si>
  <si>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</si>
  <si>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</si>
  <si>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</si>
  <si>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</si>
  <si>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</si>
  <si>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</si>
  <si>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</si>
  <si>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</si>
  <si>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</si>
  <si>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</si>
  <si>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</si>
  <si>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</si>
  <si>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</si>
  <si>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</si>
  <si>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</si>
  <si>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</si>
  <si>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</si>
  <si>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</si>
  <si>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</si>
  <si>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</si>
  <si>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</si>
  <si>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</si>
  <si>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</si>
  <si>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</si>
  <si>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</si>
  <si>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</si>
  <si>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</si>
  <si>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</si>
  <si>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</si>
  <si>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</si>
  <si>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</si>
  <si>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</si>
  <si>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</si>
  <si>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</si>
  <si>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</si>
  <si>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</si>
  <si>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</si>
  <si>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</si>
  <si>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</si>
  <si>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</si>
  <si>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</si>
  <si>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</si>
  <si>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</si>
  <si>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</si>
  <si>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</si>
  <si>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</si>
  <si>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</si>
  <si>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</si>
  <si>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</si>
  <si>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</si>
  <si>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</si>
  <si>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</si>
  <si>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</si>
  <si>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</si>
  <si>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</si>
  <si>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</si>
  <si>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</si>
  <si>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</si>
  <si>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</si>
  <si>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</si>
  <si>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</si>
  <si>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</si>
  <si>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</si>
  <si>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</si>
  <si>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</si>
  <si>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</si>
  <si>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</si>
  <si>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</si>
  <si>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</si>
  <si>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</si>
  <si>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</si>
  <si>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</si>
  <si>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</si>
  <si>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</si>
  <si>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</si>
  <si>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</si>
  <si>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</si>
  <si>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</si>
  <si>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</si>
  <si>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</si>
  <si>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</si>
  <si>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</si>
  <si>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</si>
  <si>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</si>
  <si>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</si>
  <si>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</si>
  <si>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</si>
  <si>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</si>
  <si>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</si>
  <si>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</si>
  <si>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</si>
  <si>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</si>
  <si>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</si>
  <si>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</si>
  <si>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</si>
  <si>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</si>
  <si>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</si>
  <si>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</si>
  <si>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</si>
  <si>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</si>
  <si>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</si>
  <si>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</si>
  <si>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</si>
  <si>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</si>
  <si>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</si>
  <si>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</si>
  <si>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</si>
  <si>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</si>
  <si>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</si>
  <si>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</si>
  <si>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</si>
  <si>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</si>
  <si>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</si>
  <si>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</si>
  <si>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</si>
  <si>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</si>
  <si>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</si>
  <si>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</si>
  <si>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</si>
  <si>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</si>
  <si>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</si>
  <si>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</si>
  <si>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</si>
  <si>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</si>
  <si>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</si>
  <si>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</si>
  <si>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</si>
  <si>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</si>
  <si>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</si>
  <si>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</si>
  <si>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</si>
  <si>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</si>
  <si>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</si>
  <si>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</si>
  <si>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</si>
  <si>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</si>
  <si>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</si>
  <si>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</si>
  <si>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</si>
  <si>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</si>
  <si>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</si>
  <si>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</si>
  <si>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</si>
  <si>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</si>
  <si>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</si>
  <si>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</si>
  <si>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</si>
  <si>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</si>
  <si>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</si>
  <si>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</si>
  <si>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</si>
  <si>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</si>
  <si>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</si>
  <si>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</si>
  <si>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</si>
  <si>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</si>
  <si>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</si>
  <si>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</si>
  <si>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</si>
  <si>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</si>
  <si>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</si>
  <si>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</si>
  <si>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</si>
  <si>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</si>
  <si>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</si>
  <si>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</si>
  <si>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</si>
  <si>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</si>
  <si>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</si>
  <si>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</si>
  <si>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</si>
  <si>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</si>
  <si>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</si>
  <si>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</si>
  <si>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</si>
  <si>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</si>
  <si>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</si>
  <si>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</si>
  <si>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</si>
  <si>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</si>
  <si>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</si>
  <si>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</si>
  <si>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</si>
  <si>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</si>
  <si>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</si>
  <si>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</si>
  <si>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</si>
  <si>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</si>
  <si>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</si>
  <si>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</si>
  <si>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</si>
  <si>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</si>
  <si>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</si>
  <si>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</si>
  <si>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</si>
  <si>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</si>
  <si>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</si>
  <si>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</si>
  <si>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</si>
  <si>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</si>
  <si>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</si>
  <si>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</si>
  <si>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</si>
  <si>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</si>
  <si>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</si>
  <si>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</si>
  <si>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</si>
  <si>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</si>
  <si>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</si>
  <si>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</si>
  <si>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</si>
  <si>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</si>
  <si>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</si>
  <si>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</si>
  <si>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</si>
  <si>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</si>
  <si>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</si>
  <si>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</si>
  <si>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</si>
  <si>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</si>
  <si>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</si>
  <si>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</si>
  <si>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</si>
  <si>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</si>
  <si>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</si>
  <si>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</si>
  <si>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</si>
  <si>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</si>
  <si>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</si>
  <si>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</si>
  <si>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</si>
  <si>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</si>
  <si>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</si>
  <si>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</si>
  <si>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</si>
  <si>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</si>
  <si>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</si>
  <si>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</si>
  <si>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</si>
  <si>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</si>
  <si>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</si>
  <si>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</si>
  <si>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</si>
  <si>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</si>
  <si>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</si>
  <si>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</si>
  <si>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</si>
  <si>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</si>
  <si>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</si>
  <si>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</si>
  <si>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</si>
  <si>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</si>
  <si>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</si>
  <si>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</si>
  <si>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</si>
  <si>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</si>
  <si>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</si>
  <si>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</si>
  <si>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</si>
  <si>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</si>
  <si>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</si>
  <si>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</si>
  <si>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</si>
  <si>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</si>
  <si>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</si>
  <si>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</si>
  <si>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</si>
  <si>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</si>
  <si>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</si>
  <si>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</si>
  <si>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</si>
  <si>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</si>
  <si>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</si>
  <si>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</si>
  <si>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</si>
  <si>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</si>
  <si>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</si>
  <si>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</si>
  <si>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</si>
  <si>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</si>
  <si>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</si>
  <si>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</si>
  <si>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</si>
  <si>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</si>
  <si>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</si>
  <si>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</si>
  <si>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</si>
  <si>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</si>
  <si>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</si>
  <si>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</si>
  <si>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</si>
  <si>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</si>
  <si>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</si>
  <si>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</si>
  <si>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</si>
  <si>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</si>
  <si>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</si>
  <si>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</si>
  <si>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</si>
  <si>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</si>
  <si>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</si>
  <si>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</si>
  <si>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</si>
  <si>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</si>
  <si>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</si>
  <si>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</si>
  <si>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</si>
  <si>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</si>
  <si>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</si>
  <si>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</si>
  <si>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</si>
  <si>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</si>
  <si>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</si>
  <si>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</si>
  <si>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</si>
  <si>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</si>
  <si>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</si>
  <si>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</si>
  <si>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</si>
  <si>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</si>
  <si>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</si>
  <si>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</si>
  <si>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</si>
  <si>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</si>
  <si>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</si>
  <si>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</si>
  <si>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</si>
  <si>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</si>
  <si>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</si>
  <si>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</si>
  <si>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</si>
  <si>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</si>
  <si>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</si>
  <si>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</si>
  <si>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</si>
  <si>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</si>
  <si>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</si>
  <si>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</si>
  <si>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</si>
  <si>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</si>
  <si>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</si>
  <si>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</si>
  <si>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</si>
  <si>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</si>
  <si>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</si>
  <si>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</si>
  <si>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</si>
  <si>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</si>
  <si>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</si>
  <si>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</si>
  <si>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</si>
  <si>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</si>
  <si>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</si>
  <si>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</si>
  <si>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</si>
  <si>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</si>
  <si>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</si>
  <si>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</si>
  <si>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</si>
  <si>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</si>
  <si>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</si>
  <si>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</si>
  <si>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</si>
  <si>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</si>
  <si>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</si>
  <si>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</si>
  <si>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</si>
  <si>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</si>
  <si>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</si>
  <si>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</si>
  <si>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</si>
  <si>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</si>
  <si>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</si>
  <si>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</si>
  <si>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</si>
  <si>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</si>
  <si>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</si>
  <si>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</si>
  <si>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</si>
  <si>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</si>
  <si>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</si>
  <si>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</si>
  <si>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</si>
  <si>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</si>
  <si>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</si>
  <si>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</si>
  <si>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</si>
  <si>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</si>
  <si>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</si>
  <si>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</si>
  <si>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</si>
  <si>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</si>
  <si>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</si>
  <si>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</si>
  <si>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</si>
  <si>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</si>
  <si>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</si>
  <si>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</si>
  <si>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</si>
  <si>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</si>
  <si>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</si>
  <si>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</si>
  <si>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</si>
  <si>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</si>
  <si>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</si>
  <si>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</si>
  <si>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</si>
  <si>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</si>
  <si>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</si>
  <si>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</si>
  <si>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</si>
  <si>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</si>
  <si>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</si>
  <si>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</si>
  <si>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</si>
  <si>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</si>
  <si>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</si>
  <si>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</si>
  <si>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</si>
  <si>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</si>
  <si>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</si>
  <si>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</si>
  <si>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</si>
  <si>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</si>
  <si>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</si>
  <si>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</si>
  <si>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</si>
  <si>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</si>
  <si>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</si>
  <si>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</si>
  <si>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</si>
  <si>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</si>
  <si>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</si>
  <si>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</si>
  <si>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</si>
  <si>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</si>
  <si>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</si>
  <si>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</si>
  <si>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</si>
  <si>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</si>
  <si>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</si>
  <si>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</si>
  <si>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</si>
  <si>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</si>
  <si>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</si>
  <si>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</si>
  <si>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</si>
  <si>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</si>
  <si>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</si>
  <si>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</si>
  <si>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</si>
  <si>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</si>
  <si>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</si>
  <si>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</si>
  <si>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</si>
  <si>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</si>
  <si>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</si>
  <si>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</si>
  <si>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</si>
  <si>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</si>
  <si>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</si>
  <si>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</si>
  <si>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</si>
  <si>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</si>
  <si>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</si>
  <si>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</si>
  <si>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</si>
  <si>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</si>
  <si>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</si>
  <si>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</si>
  <si>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</si>
  <si>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</si>
  <si>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</si>
  <si>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</si>
  <si>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</si>
  <si>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</si>
  <si>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</si>
  <si>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</si>
  <si>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</si>
  <si>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</si>
  <si>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</si>
  <si>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</si>
  <si>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</si>
  <si>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</si>
  <si>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</si>
  <si>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</si>
  <si>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</si>
  <si>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</si>
  <si>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</si>
  <si>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</si>
  <si>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</si>
  <si>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</si>
  <si>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</si>
  <si>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</si>
  <si>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</si>
  <si>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</si>
  <si>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</si>
  <si>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</si>
  <si>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</si>
  <si>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</si>
  <si>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</si>
  <si>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</si>
  <si>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</si>
  <si>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</si>
  <si>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</si>
  <si>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</si>
  <si>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</si>
  <si>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</si>
  <si>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</si>
  <si>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</si>
  <si>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</si>
  <si>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</si>
  <si>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</si>
  <si>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</si>
  <si>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</si>
  <si>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</si>
  <si>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</si>
  <si>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</si>
  <si>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</si>
  <si>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</si>
  <si>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</si>
  <si>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</si>
  <si>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</si>
  <si>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</si>
  <si>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</si>
  <si>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</si>
  <si>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</si>
  <si>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</si>
  <si>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</si>
  <si>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</si>
  <si>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</si>
  <si>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</si>
  <si>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</si>
  <si>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</si>
  <si>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</si>
  <si>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</si>
  <si>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</si>
  <si>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</si>
  <si>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</si>
  <si>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</si>
  <si>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</si>
  <si>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</si>
  <si>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</si>
  <si>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</si>
  <si>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</si>
  <si>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</si>
  <si>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</si>
  <si>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</si>
  <si>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</si>
  <si>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</si>
  <si>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</si>
  <si>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</si>
  <si>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</si>
  <si>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</si>
  <si>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</si>
  <si>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</si>
  <si>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</si>
  <si>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</si>
  <si>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</si>
  <si>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</si>
  <si>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</si>
  <si>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</si>
  <si>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</si>
  <si>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</si>
  <si>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</si>
  <si>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</si>
  <si>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</si>
  <si>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</si>
  <si>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</si>
  <si>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</si>
  <si>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</si>
  <si>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</si>
  <si>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</si>
  <si>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</si>
  <si>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</si>
  <si>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</si>
  <si>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</si>
  <si>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</si>
  <si>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</si>
  <si>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</si>
  <si>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</si>
  <si>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</si>
  <si>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</si>
  <si>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</si>
  <si>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</si>
  <si>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</si>
  <si>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</si>
  <si>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</si>
  <si>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</si>
  <si>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</si>
  <si>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</si>
  <si>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</si>
  <si>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</si>
  <si>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</si>
  <si>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</si>
  <si>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</si>
  <si>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</si>
  <si>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</si>
  <si>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</si>
  <si>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</si>
  <si>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</si>
  <si>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</si>
  <si>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</si>
  <si>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</si>
  <si>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</si>
  <si>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</si>
  <si>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</si>
  <si>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</si>
  <si>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</si>
  <si>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</si>
  <si>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</si>
  <si>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</si>
  <si>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</si>
  <si>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</si>
  <si>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</si>
  <si>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</si>
  <si>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</si>
  <si>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</si>
  <si>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</si>
  <si>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</si>
  <si>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</si>
  <si>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</si>
  <si>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</si>
  <si>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</si>
  <si>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</si>
  <si>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</si>
  <si>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</si>
  <si>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</si>
  <si>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</si>
  <si>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</si>
  <si>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</si>
  <si>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</si>
  <si>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</si>
  <si>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</si>
  <si>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</si>
  <si>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</si>
  <si>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</si>
  <si>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</si>
  <si>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</si>
  <si>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</si>
  <si>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</si>
  <si>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</si>
  <si>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</si>
  <si>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</si>
  <si>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</si>
  <si>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</si>
  <si>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</si>
  <si>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</si>
  <si>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</si>
  <si>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</si>
  <si>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</si>
  <si>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</si>
  <si>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</si>
  <si>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</si>
  <si>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</si>
  <si>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</si>
  <si>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</si>
  <si>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</si>
  <si>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</si>
  <si>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</si>
  <si>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</si>
  <si>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</si>
  <si>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</si>
  <si>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</si>
  <si>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</si>
  <si>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</si>
  <si>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</si>
  <si>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</si>
  <si>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</si>
  <si>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</si>
  <si>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</si>
  <si>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</si>
  <si>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</si>
  <si>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</si>
  <si>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</si>
  <si>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</si>
  <si>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</si>
  <si>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</si>
  <si>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</si>
  <si>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</si>
  <si>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</si>
  <si>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</si>
  <si>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</si>
  <si>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</si>
  <si>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</si>
  <si>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</si>
  <si>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</si>
  <si>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</si>
  <si>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</si>
  <si>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</si>
  <si>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</si>
  <si>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</si>
  <si>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</si>
  <si>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</si>
  <si>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</si>
  <si>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</si>
  <si>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</si>
  <si>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</si>
  <si>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</si>
  <si>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</si>
  <si>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</si>
  <si>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</si>
  <si>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</si>
  <si>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</si>
  <si>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</si>
  <si>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</si>
  <si>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</si>
  <si>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</si>
  <si>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</si>
  <si>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</si>
  <si>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</si>
  <si>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</si>
  <si>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</si>
  <si>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</si>
  <si>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</si>
  <si>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</si>
  <si>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</si>
  <si>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</si>
  <si>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</si>
  <si>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</si>
  <si>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</si>
  <si>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</si>
  <si>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</si>
  <si>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</si>
  <si>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</si>
  <si>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</si>
  <si>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</si>
  <si>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</si>
  <si>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</si>
  <si>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</si>
  <si>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</si>
  <si>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</si>
  <si>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</si>
  <si>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</si>
  <si>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</si>
  <si>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</si>
  <si>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</si>
  <si>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</si>
  <si>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</si>
  <si>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</si>
  <si>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</si>
  <si>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</si>
  <si>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</si>
  <si>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</si>
  <si>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</si>
  <si>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</si>
  <si>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</si>
  <si>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</si>
  <si>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</si>
  <si>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</si>
  <si>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</si>
  <si>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</si>
  <si>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</si>
  <si>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</si>
  <si>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</si>
  <si>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</si>
  <si>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</si>
  <si>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</si>
  <si>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</si>
  <si>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</si>
  <si>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</si>
  <si>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</si>
  <si>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</si>
  <si>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</si>
  <si>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</si>
  <si>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</si>
  <si>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</si>
  <si>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</si>
  <si>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</si>
  <si>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</si>
  <si>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</si>
  <si>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</si>
  <si>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</si>
  <si>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</si>
  <si>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</si>
  <si>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</si>
  <si>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</si>
  <si>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</si>
  <si>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</si>
  <si>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</si>
  <si>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</si>
  <si>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</si>
  <si>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</si>
  <si>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</si>
  <si>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</si>
  <si>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</si>
  <si>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</si>
  <si>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</si>
  <si>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</si>
  <si>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</si>
  <si>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</si>
  <si>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</si>
  <si>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</si>
  <si>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</si>
  <si>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</si>
  <si>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</si>
  <si>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</si>
  <si>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</si>
  <si>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</si>
  <si>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</si>
  <si>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</si>
  <si>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</si>
  <si>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</si>
  <si>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</si>
  <si>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</si>
  <si>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</si>
  <si>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</si>
  <si>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</si>
  <si>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</si>
  <si>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</si>
  <si>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</si>
  <si>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</si>
  <si>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</si>
  <si>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</si>
  <si>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</si>
  <si>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</si>
  <si>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</si>
  <si>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</si>
  <si>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</si>
  <si>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</si>
  <si>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</si>
  <si>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</si>
  <si>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</si>
  <si>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</si>
  <si>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</si>
  <si>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</si>
  <si>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</si>
  <si>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</si>
  <si>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</si>
  <si>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</si>
  <si>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</si>
  <si>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</si>
  <si>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</si>
  <si>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</si>
  <si>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</si>
  <si>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</si>
  <si>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</si>
  <si>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</si>
  <si>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</si>
  <si>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</si>
  <si>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</si>
  <si>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</si>
  <si>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</si>
  <si>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</si>
  <si>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</si>
  <si>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</si>
  <si>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</si>
  <si>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</si>
  <si>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</si>
  <si>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</si>
  <si>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</si>
  <si>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</si>
  <si>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</si>
  <si>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</si>
  <si>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</si>
  <si>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</si>
  <si>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</si>
  <si>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</si>
  <si>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</si>
  <si>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</si>
  <si>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</si>
  <si>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</si>
  <si>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</si>
  <si>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</si>
  <si>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</si>
  <si>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</si>
  <si>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</si>
  <si>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</si>
  <si>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</si>
  <si>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</si>
  <si>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</si>
  <si>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</si>
  <si>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</si>
  <si>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</si>
  <si>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</si>
  <si>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</si>
  <si>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</si>
  <si>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</si>
  <si>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</si>
  <si>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</si>
  <si>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</si>
  <si>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</si>
  <si>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</si>
  <si>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</si>
  <si>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</si>
  <si>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</si>
  <si>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</si>
  <si>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</si>
  <si>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</si>
  <si>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</si>
  <si>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</si>
  <si>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</si>
  <si>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</si>
  <si>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</si>
  <si>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</si>
  <si>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</si>
  <si>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</si>
  <si>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</si>
  <si>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</si>
  <si>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</si>
  <si>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</si>
  <si>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</si>
  <si>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</si>
  <si>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</si>
  <si>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</si>
  <si>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</si>
  <si>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</si>
  <si>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</si>
  <si>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</si>
  <si>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</si>
  <si>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</si>
  <si>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</si>
  <si>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</si>
  <si>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</si>
  <si>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</si>
  <si>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</si>
  <si>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</si>
  <si>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</si>
  <si>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</si>
  <si>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</si>
  <si>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</si>
  <si>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</si>
  <si>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</si>
  <si>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</si>
  <si>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</si>
  <si>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</si>
  <si>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</si>
  <si>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</si>
  <si>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</si>
  <si>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</si>
  <si>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</si>
  <si>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</si>
  <si>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</si>
  <si>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</si>
  <si>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</si>
  <si>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</si>
  <si>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</si>
  <si>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</si>
  <si>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</si>
  <si>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</si>
  <si>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</si>
  <si>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</si>
  <si>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</si>
  <si>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</si>
  <si>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</si>
  <si>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</si>
  <si>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</si>
  <si>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</si>
  <si>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</si>
  <si>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</si>
  <si>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</si>
  <si>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</si>
  <si>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</si>
  <si>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</si>
  <si>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</si>
  <si>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</si>
  <si>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</si>
  <si>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</si>
  <si>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</si>
  <si>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</si>
  <si>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</si>
  <si>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</si>
  <si>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</si>
  <si>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</si>
  <si>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</si>
  <si>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</si>
  <si>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</si>
  <si>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</si>
  <si>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</si>
  <si>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</si>
  <si>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</si>
  <si>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</si>
  <si>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</si>
  <si>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</si>
  <si>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</si>
  <si>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</si>
  <si>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</si>
  <si>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</si>
  <si>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</si>
  <si>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</si>
  <si>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</si>
  <si>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</si>
  <si>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</si>
  <si>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</si>
  <si>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</si>
  <si>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</si>
  <si>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</si>
  <si>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</si>
  <si>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</si>
  <si>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</si>
  <si>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</si>
  <si>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</si>
  <si>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</si>
  <si>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</si>
  <si>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</si>
  <si>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</si>
  <si>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</si>
  <si>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</si>
  <si>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</si>
  <si>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</si>
  <si>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</si>
  <si>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</si>
  <si>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</si>
  <si>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</si>
  <si>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</si>
  <si>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</si>
  <si>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</si>
  <si>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</si>
  <si>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</si>
  <si>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</si>
  <si>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</si>
  <si>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</si>
  <si>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</si>
  <si>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</si>
  <si>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</si>
  <si>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</si>
  <si>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</si>
  <si>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</si>
  <si>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</si>
  <si>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</si>
  <si>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</si>
  <si>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</si>
  <si>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</si>
  <si>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</si>
  <si>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</si>
  <si>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</si>
  <si>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</si>
  <si>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</si>
  <si>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</si>
  <si>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</si>
  <si>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</si>
  <si>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</si>
  <si>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</si>
  <si>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</si>
  <si>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</si>
  <si>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</si>
  <si>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</si>
  <si>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</si>
  <si>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</si>
  <si>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</si>
  <si>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</si>
  <si>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</si>
  <si>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</si>
  <si>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</si>
  <si>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</si>
  <si>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</si>
  <si>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</si>
  <si>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</si>
  <si>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</si>
  <si>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</si>
  <si>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</si>
  <si>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</si>
  <si>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</si>
  <si>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</si>
  <si>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</si>
  <si>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</si>
  <si>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</si>
  <si>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</si>
  <si>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</si>
  <si>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</si>
  <si>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</si>
  <si>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</si>
  <si>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</si>
  <si>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</si>
  <si>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</si>
  <si>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</si>
  <si>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</si>
  <si>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</si>
  <si>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</si>
  <si>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</si>
  <si>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</si>
  <si>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</si>
  <si>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</si>
  <si>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</si>
  <si>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</si>
  <si>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</si>
  <si>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</si>
  <si>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</si>
  <si>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</si>
  <si>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</si>
  <si>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</si>
  <si>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</si>
  <si>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</si>
  <si>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</si>
  <si>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</si>
  <si>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</si>
  <si>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</si>
  <si>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</si>
  <si>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</si>
  <si>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</si>
  <si>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</si>
  <si>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</si>
  <si>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</si>
  <si>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</si>
  <si>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</si>
  <si>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</si>
  <si>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</si>
  <si>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</si>
  <si>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</si>
  <si>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</si>
  <si>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</si>
  <si>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</si>
  <si>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</si>
  <si>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</si>
  <si>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</si>
  <si>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</si>
  <si>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</si>
  <si>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</si>
  <si>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</si>
  <si>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</si>
  <si>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</si>
  <si>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</si>
  <si>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</si>
  <si>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</si>
  <si>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</si>
  <si>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</si>
  <si>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</si>
  <si>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</si>
  <si>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</si>
  <si>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</si>
  <si>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</si>
  <si>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</si>
  <si>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</si>
  <si>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</si>
  <si>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</si>
  <si>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</si>
  <si>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</si>
  <si>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</si>
  <si>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</si>
  <si>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</si>
  <si>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</si>
  <si>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</si>
  <si>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</si>
  <si>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</si>
  <si>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</si>
  <si>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</si>
  <si>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</si>
  <si>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</si>
  <si>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</si>
  <si>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</si>
  <si>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</si>
  <si>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</si>
  <si>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</si>
  <si>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</si>
  <si>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</si>
  <si>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</si>
  <si>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</si>
  <si>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</si>
  <si>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</si>
  <si>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</si>
  <si>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</si>
  <si>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</si>
  <si>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</si>
  <si>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</si>
  <si>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</si>
  <si>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</si>
  <si>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</si>
  <si>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</si>
  <si>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</si>
  <si>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</si>
  <si>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</si>
  <si>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</si>
  <si>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</si>
  <si>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</si>
  <si>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</si>
  <si>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</si>
  <si>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</si>
  <si>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</si>
  <si>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</si>
  <si>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</si>
  <si>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</si>
  <si>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</si>
  <si>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</si>
  <si>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</si>
  <si>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</si>
  <si>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</si>
  <si>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</si>
  <si>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</si>
  <si>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</si>
  <si>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</si>
  <si>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</si>
  <si>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</si>
  <si>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</si>
  <si>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</si>
  <si>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</si>
  <si>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</si>
  <si>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</si>
  <si>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</si>
  <si>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</si>
  <si>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</si>
  <si>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</si>
  <si>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</si>
  <si>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</si>
  <si>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</si>
  <si>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</si>
  <si>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</si>
  <si>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</si>
  <si>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</si>
  <si>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</si>
  <si>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</si>
  <si>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</si>
  <si>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</si>
  <si>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</si>
  <si>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</si>
  <si>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</si>
  <si>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</si>
  <si>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</si>
  <si>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</si>
  <si>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</si>
  <si>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</si>
  <si>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</si>
  <si>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</si>
  <si>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</si>
  <si>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</si>
  <si>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</si>
  <si>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</si>
  <si>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</si>
  <si>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</si>
  <si>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</si>
  <si>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</si>
  <si>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</si>
  <si>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</si>
  <si>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</si>
  <si>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</si>
  <si>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</si>
  <si>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</si>
  <si>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</si>
  <si>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</si>
  <si>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</si>
  <si>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</si>
  <si>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</si>
  <si>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</si>
  <si>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</si>
  <si>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</si>
  <si>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</si>
  <si>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</si>
  <si>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</si>
  <si>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</si>
  <si>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</si>
  <si>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</si>
  <si>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</si>
  <si>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</si>
  <si>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</si>
  <si>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</si>
  <si>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</si>
  <si>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</si>
  <si>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</si>
  <si>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</si>
  <si>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</si>
  <si>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</si>
  <si>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</si>
  <si>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</si>
  <si>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</si>
  <si>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</si>
  <si>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</si>
  <si>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</si>
  <si>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</si>
  <si>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</si>
  <si>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</si>
  <si>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</si>
  <si>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</si>
  <si>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</si>
  <si>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</si>
  <si>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</si>
  <si>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</si>
  <si>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</si>
  <si>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</si>
  <si>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</si>
  <si>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</si>
  <si>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</si>
  <si>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</si>
  <si>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</si>
  <si>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</si>
  <si>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</si>
  <si>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</si>
  <si>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</si>
  <si>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</si>
  <si>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</si>
  <si>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</si>
  <si>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</si>
  <si>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</si>
  <si>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</si>
  <si>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</si>
  <si>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</si>
  <si>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</si>
  <si>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</si>
  <si>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</si>
  <si>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</si>
  <si>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</si>
  <si>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</si>
  <si>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</si>
  <si>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</si>
  <si>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</si>
  <si>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</si>
  <si>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</si>
  <si>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</si>
  <si>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</si>
  <si>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</si>
  <si>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</si>
  <si>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</si>
  <si>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</si>
  <si>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</si>
  <si>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</si>
  <si>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</si>
  <si>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</si>
  <si>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</si>
  <si>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</si>
  <si>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</si>
  <si>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</si>
  <si>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</si>
  <si>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</si>
  <si>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</si>
  <si>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</si>
  <si>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</si>
  <si>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</si>
  <si>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</si>
  <si>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</si>
  <si>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</si>
  <si>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</si>
  <si>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</si>
  <si>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</si>
  <si>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</si>
  <si>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</si>
  <si>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</si>
  <si>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</si>
  <si>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</si>
  <si>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</si>
  <si>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</si>
  <si>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</si>
  <si>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</si>
  <si>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</si>
  <si>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</si>
  <si>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</si>
  <si>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</si>
  <si>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</si>
  <si>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</si>
  <si>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</si>
  <si>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</si>
  <si>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</si>
  <si>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</si>
  <si>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</si>
  <si>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</si>
  <si>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</si>
  <si>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</si>
  <si>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</si>
  <si>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</si>
  <si>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</si>
  <si>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</si>
  <si>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</si>
  <si>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</si>
  <si>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</si>
  <si>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</si>
  <si>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</si>
  <si>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</si>
  <si>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</si>
  <si>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</si>
  <si>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</si>
  <si>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</si>
  <si>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</si>
  <si>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</si>
  <si>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</si>
  <si>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</si>
  <si>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</si>
  <si>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</si>
  <si>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</si>
  <si>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</si>
  <si>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</si>
  <si>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</si>
  <si>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</si>
  <si>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</si>
  <si>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</si>
  <si>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</si>
  <si>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</si>
  <si>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</si>
  <si>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</si>
  <si>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</si>
  <si>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</si>
  <si>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</si>
  <si>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</si>
  <si>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</si>
  <si>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</si>
  <si>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</si>
  <si>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</si>
  <si>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</si>
  <si>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</si>
  <si>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</si>
  <si>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</si>
  <si>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</si>
  <si>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</si>
  <si>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</si>
  <si>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</si>
  <si>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</si>
  <si>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</si>
  <si>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</si>
  <si>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</si>
  <si>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</si>
  <si>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</si>
  <si>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</si>
  <si>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</si>
  <si>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</si>
  <si>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</si>
  <si>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</si>
  <si>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</si>
  <si>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</si>
  <si>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</si>
  <si>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</si>
  <si>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</si>
  <si>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</si>
  <si>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</si>
  <si>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</si>
  <si>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</si>
  <si>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</si>
  <si>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</si>
  <si>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</si>
  <si>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</si>
  <si>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</si>
  <si>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</si>
  <si>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</si>
  <si>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</si>
  <si>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</si>
  <si>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</si>
  <si>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</si>
  <si>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</si>
  <si>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</si>
  <si>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</si>
  <si>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</si>
  <si>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</si>
  <si>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</si>
  <si>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</si>
  <si>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</si>
  <si>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</si>
  <si>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</si>
  <si>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</si>
  <si>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</si>
  <si>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</si>
  <si>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</si>
  <si>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</si>
  <si>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</si>
  <si>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</si>
  <si>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</si>
  <si>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</si>
  <si>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</si>
  <si>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</si>
  <si>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</si>
  <si>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</si>
  <si>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</si>
  <si>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</si>
  <si>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</si>
  <si>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</si>
  <si>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</si>
  <si>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</si>
  <si>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</si>
  <si>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</si>
  <si>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</si>
  <si>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</si>
  <si>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</si>
  <si>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</si>
  <si>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</si>
  <si>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</si>
  <si>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</si>
  <si>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</si>
  <si>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</si>
  <si>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</si>
  <si>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</si>
  <si>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</si>
  <si>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</si>
  <si>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</si>
  <si>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</si>
  <si>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</si>
  <si>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</si>
  <si>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</si>
  <si>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</si>
  <si>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</si>
  <si>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</si>
  <si>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</si>
  <si>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</si>
  <si>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</si>
  <si>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</si>
  <si>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</si>
  <si>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</si>
  <si>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</si>
  <si>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</si>
  <si>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</si>
  <si>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</si>
  <si>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</si>
  <si>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</si>
  <si>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</si>
  <si>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</si>
  <si>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</si>
  <si>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</si>
  <si>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</si>
  <si>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</si>
  <si>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</si>
  <si>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</si>
  <si>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</si>
  <si>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</si>
  <si>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</si>
  <si>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</si>
  <si>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</si>
  <si>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</si>
  <si>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</si>
  <si>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</si>
  <si>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</si>
  <si>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</si>
  <si>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</si>
  <si>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</si>
  <si>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</si>
  <si>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</si>
  <si>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</si>
  <si>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</si>
  <si>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</si>
  <si>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</si>
  <si>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</si>
  <si>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</si>
  <si>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</si>
  <si>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</si>
  <si>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</si>
  <si>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</si>
  <si>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</si>
  <si>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</si>
  <si>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</si>
  <si>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</si>
  <si>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</si>
  <si>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</si>
  <si>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</si>
  <si>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</si>
  <si>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</si>
  <si>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</si>
  <si>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</si>
  <si>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</si>
  <si>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</si>
  <si>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</si>
  <si>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</si>
  <si>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</si>
  <si>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</si>
  <si>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</si>
  <si>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</si>
  <si>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</si>
  <si>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</si>
  <si>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</si>
  <si>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</si>
  <si>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</si>
  <si>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</si>
  <si>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</si>
  <si>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</si>
  <si>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</si>
  <si>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</si>
  <si>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</si>
  <si>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</si>
  <si>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</si>
  <si>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</si>
  <si>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</si>
  <si>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</si>
  <si>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</si>
  <si>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</si>
  <si>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</si>
  <si>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</si>
  <si>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</si>
  <si>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</si>
  <si>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</si>
  <si>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</si>
  <si>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</si>
  <si>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</si>
  <si>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</si>
  <si>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</si>
  <si>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</si>
  <si>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</si>
  <si>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</si>
  <si>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</si>
  <si>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</si>
  <si>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</si>
  <si>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</si>
  <si>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</si>
  <si>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</si>
  <si>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</si>
  <si>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</si>
  <si>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</si>
  <si>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</si>
  <si>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</si>
  <si>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</si>
  <si>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</si>
  <si>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</si>
  <si>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</si>
  <si>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</si>
  <si>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</si>
  <si>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</si>
  <si>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</si>
  <si>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</si>
  <si>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</si>
  <si>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</si>
  <si>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</si>
  <si>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</si>
  <si>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</si>
  <si>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</si>
  <si>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</si>
  <si>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</si>
  <si>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</si>
  <si>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</si>
  <si>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</si>
  <si>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</si>
  <si>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</si>
  <si>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</si>
  <si>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</si>
  <si>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</si>
  <si>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</si>
  <si>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</si>
  <si>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</si>
  <si>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</si>
  <si>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</si>
  <si>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</si>
  <si>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</si>
  <si>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</si>
  <si>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</si>
  <si>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</si>
  <si>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</si>
  <si>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</si>
  <si>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</si>
  <si>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</si>
  <si>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</si>
  <si>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</si>
  <si>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</si>
  <si>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</si>
  <si>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</si>
  <si>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</si>
  <si>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</si>
  <si>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</si>
  <si>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</si>
  <si>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</si>
  <si>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</si>
  <si>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</si>
  <si>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</si>
  <si>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</si>
  <si>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</si>
  <si>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</si>
  <si>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</si>
  <si>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</si>
  <si>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</si>
  <si>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</si>
  <si>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</si>
  <si>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</si>
  <si>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</si>
  <si>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</si>
  <si>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</si>
  <si>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</si>
  <si>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</si>
  <si>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</si>
  <si>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</si>
  <si>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</si>
  <si>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</si>
  <si>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</si>
  <si>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</si>
  <si>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</si>
  <si>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</si>
  <si>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</si>
  <si>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</si>
  <si>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</si>
  <si>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</si>
  <si>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</si>
  <si>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</si>
  <si>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</si>
  <si>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</si>
  <si>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</si>
  <si>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</si>
  <si>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</si>
  <si>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</si>
  <si>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</si>
  <si>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</si>
  <si>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</si>
  <si>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</si>
  <si>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</si>
  <si>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</si>
  <si>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</si>
  <si>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</si>
  <si>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</si>
  <si>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</si>
  <si>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</si>
  <si>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</si>
  <si>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</si>
  <si>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</si>
  <si>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</si>
  <si>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</si>
  <si>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</si>
  <si>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</si>
  <si>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</si>
  <si>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</si>
  <si>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</si>
  <si>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</si>
  <si>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</si>
  <si>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</si>
  <si>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</si>
  <si>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</si>
  <si>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</si>
  <si>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</si>
  <si>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</si>
  <si>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</si>
  <si>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</si>
  <si>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</si>
  <si>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</si>
  <si>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</si>
  <si>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</si>
  <si>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</si>
  <si>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</si>
  <si>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</si>
  <si>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</si>
  <si>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</si>
  <si>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</si>
  <si>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</si>
  <si>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</si>
  <si>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</si>
  <si>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</si>
  <si>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</si>
  <si>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</si>
  <si>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</si>
  <si>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</si>
  <si>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</si>
  <si>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</si>
  <si>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</si>
  <si>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</si>
  <si>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</si>
  <si>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</si>
  <si>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</si>
  <si>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</si>
  <si>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</si>
  <si>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</si>
  <si>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</si>
  <si>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</si>
  <si>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</si>
  <si>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</si>
  <si>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</si>
  <si>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</si>
  <si>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</si>
  <si>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</si>
  <si>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</si>
  <si>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</si>
  <si>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</si>
  <si>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</si>
  <si>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</si>
  <si>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</si>
  <si>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</si>
  <si>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</si>
  <si>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</si>
  <si>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</si>
  <si>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</si>
  <si>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</si>
  <si>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</si>
  <si>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</si>
  <si>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</si>
  <si>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</si>
  <si>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</si>
  <si>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</si>
  <si>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</si>
  <si>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</si>
  <si>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</si>
  <si>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</si>
  <si>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</si>
  <si>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</si>
  <si>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</si>
  <si>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</si>
  <si>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</si>
  <si>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</si>
  <si>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</si>
  <si>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</si>
  <si>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</si>
  <si>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</si>
  <si>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</si>
  <si>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</si>
  <si>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</si>
  <si>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</si>
  <si>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</si>
  <si>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</si>
  <si>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</si>
  <si>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</si>
  <si>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</si>
  <si>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</si>
  <si>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</si>
  <si>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</si>
  <si>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</si>
  <si>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</si>
  <si>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</si>
  <si>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</si>
  <si>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</si>
  <si>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</si>
  <si>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</si>
  <si>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</si>
  <si>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</si>
  <si>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</si>
  <si>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</si>
  <si>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</si>
  <si>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</si>
  <si>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</si>
  <si>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</si>
  <si>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</si>
  <si>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</si>
  <si>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</si>
  <si>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</si>
  <si>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</si>
  <si>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</si>
  <si>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</si>
  <si>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</si>
  <si>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</si>
  <si>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</si>
  <si>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</si>
  <si>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</si>
  <si>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</si>
  <si>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</si>
  <si>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</si>
  <si>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</si>
  <si>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</si>
  <si>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</si>
  <si>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</si>
  <si>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</si>
  <si>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</si>
  <si>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</si>
  <si>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</si>
  <si>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</si>
  <si>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</si>
  <si>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</si>
  <si>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</si>
  <si>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</si>
  <si>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</si>
  <si>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</si>
  <si>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</si>
  <si>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</si>
  <si>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</si>
  <si>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</si>
  <si>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</si>
  <si>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</si>
  <si>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</si>
  <si>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</si>
  <si>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</si>
  <si>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</si>
  <si>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</si>
  <si>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</si>
  <si>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</si>
  <si>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</si>
  <si>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</si>
  <si>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</si>
  <si>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</si>
  <si>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</si>
  <si>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</si>
  <si>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</si>
  <si>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</si>
  <si>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</si>
  <si>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</si>
  <si>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</si>
  <si>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</si>
  <si>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</si>
  <si>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</si>
  <si>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</si>
  <si>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</si>
  <si>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</si>
  <si>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</si>
  <si>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</si>
  <si>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</si>
  <si>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</si>
  <si>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</si>
  <si>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</si>
  <si>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</si>
  <si>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</si>
  <si>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</si>
  <si>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</si>
  <si>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</si>
  <si>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</si>
  <si>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</si>
  <si>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</si>
  <si>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</si>
  <si>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</si>
  <si>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</si>
  <si>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</si>
  <si>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</si>
  <si>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</si>
  <si>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</si>
  <si>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</si>
  <si>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</si>
  <si>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</si>
  <si>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</si>
  <si>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</si>
  <si>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</si>
  <si>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</si>
  <si>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</si>
  <si>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</si>
  <si>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</si>
  <si>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</si>
  <si>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</si>
  <si>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</si>
  <si>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</si>
  <si>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</si>
  <si>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</si>
  <si>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</si>
  <si>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</si>
  <si>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</si>
  <si>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</si>
  <si>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</si>
  <si>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</si>
  <si>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</si>
  <si>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</si>
  <si>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</si>
  <si>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</si>
  <si>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</si>
  <si>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</si>
  <si>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</si>
  <si>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</si>
  <si>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</si>
  <si>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</si>
  <si>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</si>
  <si>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</si>
  <si>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</si>
  <si>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</si>
  <si>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</si>
  <si>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</si>
  <si>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</si>
  <si>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</si>
  <si>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</si>
  <si>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</si>
  <si>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</si>
  <si>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</si>
  <si>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</si>
  <si>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</si>
  <si>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</si>
  <si>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</si>
  <si>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</si>
  <si>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</si>
  <si>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</si>
  <si>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</si>
  <si>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</si>
  <si>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</si>
  <si>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</si>
  <si>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</si>
  <si>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</si>
  <si>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</si>
  <si>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</si>
  <si>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</si>
  <si>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</si>
  <si>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</si>
  <si>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</si>
  <si>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</si>
  <si>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</si>
  <si>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</si>
  <si>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</si>
  <si>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</si>
  <si>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</si>
  <si>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</si>
  <si>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</si>
  <si>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</si>
  <si>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</si>
  <si>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</si>
  <si>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</si>
  <si>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</si>
  <si>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</si>
  <si>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</si>
  <si>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</si>
  <si>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</si>
  <si>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</si>
  <si>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</si>
  <si>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</si>
  <si>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</si>
  <si>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</si>
  <si>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</si>
  <si>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</si>
  <si>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</si>
  <si>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</si>
  <si>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</si>
  <si>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</si>
  <si>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</si>
  <si>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</si>
  <si>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</si>
  <si>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</si>
  <si>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</si>
  <si>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</si>
  <si>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</si>
  <si>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</si>
  <si>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</si>
  <si>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</si>
  <si>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</si>
  <si>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</si>
  <si>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</si>
  <si>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</si>
  <si>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</si>
  <si>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</si>
  <si>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</si>
  <si>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</si>
  <si>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</si>
  <si>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</si>
  <si>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</si>
  <si>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</si>
  <si>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</si>
  <si>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</si>
  <si>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</si>
  <si>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</si>
  <si>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</si>
  <si>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</si>
  <si>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</si>
  <si>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</si>
  <si>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</si>
  <si>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</si>
  <si>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</si>
  <si>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</si>
  <si>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</si>
  <si>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</si>
  <si>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</si>
  <si>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</si>
  <si>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</si>
  <si>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</si>
  <si>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</si>
  <si>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</si>
  <si>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</si>
  <si>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</si>
  <si>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</si>
  <si>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</si>
  <si>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</si>
  <si>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</si>
  <si>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</si>
  <si>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</si>
  <si>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</si>
  <si>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</si>
  <si>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</si>
  <si>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</si>
  <si>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</si>
  <si>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</si>
  <si>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</si>
  <si>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</si>
  <si>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</si>
  <si>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</si>
  <si>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</si>
  <si>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</si>
  <si>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</si>
  <si>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</si>
  <si>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</si>
  <si>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</si>
  <si>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</si>
  <si>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</si>
  <si>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</si>
  <si>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</si>
  <si>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</si>
  <si>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</si>
  <si>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</si>
  <si>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</si>
  <si>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</si>
  <si>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</si>
  <si>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</si>
  <si>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</si>
  <si>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</si>
  <si>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</si>
  <si>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</si>
  <si>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</si>
  <si>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</si>
  <si>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</si>
  <si>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</si>
  <si>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</si>
  <si>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</si>
  <si>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</si>
  <si>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</si>
  <si>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</si>
  <si>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</si>
  <si>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</si>
  <si>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</si>
  <si>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</si>
  <si>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</si>
  <si>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</si>
  <si>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</si>
  <si>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</si>
  <si>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</si>
  <si>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</si>
  <si>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</si>
  <si>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</si>
  <si>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</si>
  <si>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</si>
  <si>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</si>
  <si>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</si>
  <si>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</si>
  <si>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</si>
  <si>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</si>
  <si>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</si>
  <si>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</si>
  <si>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</si>
  <si>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</si>
  <si>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</si>
  <si>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</si>
  <si>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</si>
  <si>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</si>
  <si>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</si>
  <si>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</si>
  <si>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</si>
  <si>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</si>
  <si>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</si>
  <si>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</si>
  <si>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</si>
  <si>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</si>
  <si>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</si>
  <si>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</si>
  <si>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</si>
  <si>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</si>
  <si>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</si>
  <si>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</si>
  <si>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</si>
  <si>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</si>
  <si>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</si>
  <si>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</si>
  <si>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</si>
  <si>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</si>
  <si>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</si>
  <si>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</si>
  <si>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</si>
  <si>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</si>
  <si>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</si>
  <si>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</si>
  <si>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</si>
  <si>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</si>
  <si>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</si>
  <si>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</si>
  <si>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</si>
  <si>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</si>
  <si>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</si>
  <si>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</si>
  <si>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</si>
  <si>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</si>
  <si>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</si>
  <si>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</si>
  <si>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</si>
  <si>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</si>
  <si>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</si>
  <si>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</si>
  <si>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</si>
  <si>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</si>
  <si>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</si>
  <si>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</si>
  <si>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</si>
  <si>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</si>
  <si>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</si>
  <si>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</si>
  <si>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</si>
  <si>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</si>
  <si>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</si>
  <si>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</si>
  <si>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</si>
  <si>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</si>
  <si>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</si>
  <si>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</si>
  <si>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</si>
  <si>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</si>
  <si>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</si>
  <si>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</si>
  <si>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</si>
  <si>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</si>
  <si>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</si>
  <si>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</si>
  <si>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</si>
  <si>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</si>
  <si>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</si>
  <si>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</si>
  <si>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</si>
  <si>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</si>
  <si>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</si>
  <si>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</si>
  <si>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</si>
  <si>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</si>
  <si>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</si>
  <si>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</si>
  <si>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</si>
  <si>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</si>
  <si>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</si>
  <si>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</si>
  <si>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</si>
  <si>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</si>
  <si>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</si>
  <si>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</si>
  <si>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</si>
  <si>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</si>
  <si>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</si>
  <si>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</si>
  <si>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</si>
  <si>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</si>
  <si>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</si>
  <si>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</si>
  <si>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</si>
  <si>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</si>
  <si>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</si>
  <si>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</si>
  <si>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</si>
  <si>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</si>
  <si>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</si>
  <si>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</si>
  <si>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</si>
  <si>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</si>
  <si>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</si>
  <si>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</si>
  <si>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</si>
  <si>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</si>
  <si>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</si>
  <si>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</si>
  <si>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</si>
  <si>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</si>
  <si>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</si>
  <si>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</si>
  <si>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</si>
  <si>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</si>
  <si>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</si>
  <si>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</si>
  <si>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</si>
  <si>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</si>
  <si>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</si>
  <si>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</si>
  <si>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</si>
  <si>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</si>
  <si>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</si>
  <si>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</si>
  <si>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</si>
  <si>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</si>
  <si>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</si>
  <si>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</si>
  <si>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</si>
  <si>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</si>
  <si>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</si>
  <si>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</si>
  <si>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</si>
  <si>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</si>
  <si>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</si>
  <si>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</si>
  <si>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</si>
  <si>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</si>
  <si>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</si>
  <si>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</si>
  <si>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</si>
  <si>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</si>
  <si>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</si>
  <si>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</si>
  <si>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</si>
  <si>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</si>
  <si>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</si>
  <si>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</si>
  <si>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</si>
  <si>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</si>
  <si>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</si>
  <si>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</si>
  <si>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</si>
  <si>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</si>
  <si>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</si>
  <si>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</si>
  <si>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</si>
  <si>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</si>
  <si>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</si>
  <si>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</si>
  <si>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</si>
  <si>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</si>
  <si>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</si>
  <si>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</si>
  <si>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</si>
  <si>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</si>
  <si>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</si>
  <si>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</si>
  <si>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</si>
  <si>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</si>
  <si>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</si>
  <si>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</si>
  <si>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</si>
  <si>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</si>
  <si>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</si>
  <si>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</si>
  <si>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</si>
  <si>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</si>
  <si>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</si>
  <si>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</si>
  <si>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</si>
  <si>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</si>
  <si>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</si>
  <si>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</si>
  <si>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</si>
  <si>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</si>
  <si>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</si>
  <si>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</si>
  <si>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</si>
  <si>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</si>
  <si>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</si>
  <si>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</si>
  <si>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</si>
  <si>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</si>
  <si>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</si>
  <si>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</si>
  <si>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</si>
  <si>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</si>
  <si>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</si>
  <si>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</si>
  <si>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</si>
  <si>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</si>
  <si>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</si>
  <si>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</si>
  <si>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</si>
  <si>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</si>
  <si>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</si>
  <si>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</si>
  <si>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</si>
  <si>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</si>
  <si>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</si>
  <si>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</si>
  <si>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</si>
  <si>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</si>
  <si>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</si>
  <si>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</si>
  <si>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</si>
  <si>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</si>
  <si>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</si>
  <si>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</si>
  <si>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</si>
  <si>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</si>
  <si>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</si>
  <si>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</si>
  <si>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</si>
  <si>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</si>
  <si>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</si>
  <si>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</si>
  <si>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</si>
  <si>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</si>
  <si>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</si>
  <si>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</si>
  <si>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</si>
  <si>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</si>
  <si>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</si>
  <si>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</si>
  <si>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</si>
  <si>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</si>
  <si>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</si>
  <si>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</si>
  <si>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</si>
  <si>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</si>
  <si>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</si>
  <si>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</si>
  <si>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</si>
  <si>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</si>
  <si>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</si>
  <si>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</si>
  <si>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</si>
  <si>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</si>
  <si>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</si>
  <si>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</si>
  <si>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</si>
  <si>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</si>
  <si>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</si>
  <si>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</si>
  <si>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</si>
  <si>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</si>
  <si>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</si>
  <si>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</si>
  <si>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</si>
  <si>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</si>
  <si>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</si>
  <si>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</si>
  <si>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</si>
  <si>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</si>
  <si>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</si>
  <si>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</si>
  <si>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</si>
  <si>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</si>
  <si>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</si>
  <si>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</si>
  <si>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</si>
  <si>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</si>
  <si>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</si>
  <si>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</si>
  <si>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</si>
  <si>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</si>
  <si>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</si>
  <si>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</si>
  <si>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</si>
  <si>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</si>
  <si>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</si>
  <si>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</si>
  <si>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</si>
  <si>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</si>
  <si>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</si>
  <si>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</si>
  <si>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</si>
  <si>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</si>
  <si>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</si>
  <si>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</si>
  <si>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</si>
  <si>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</si>
  <si>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</si>
  <si>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</si>
  <si>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</si>
  <si>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</si>
  <si>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</si>
  <si>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</si>
  <si>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</si>
  <si>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</si>
  <si>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</si>
  <si>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</si>
  <si>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</si>
  <si>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</si>
  <si>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</si>
  <si>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</si>
  <si>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</si>
  <si>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</si>
  <si>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</si>
  <si>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</si>
  <si>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</si>
  <si>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</si>
  <si>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</si>
  <si>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</si>
  <si>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</si>
  <si>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</si>
  <si>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</si>
  <si>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</si>
  <si>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</si>
  <si>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</si>
  <si>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</si>
  <si>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</si>
  <si>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</si>
  <si>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</si>
  <si>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</si>
  <si>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</si>
  <si>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</si>
  <si>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</si>
  <si>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</si>
  <si>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</si>
  <si>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</si>
  <si>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</si>
  <si>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</si>
  <si>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</si>
  <si>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</si>
  <si>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</si>
  <si>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</si>
  <si>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</si>
  <si>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</si>
  <si>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</si>
  <si>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</si>
  <si>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</si>
  <si>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</si>
  <si>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</si>
  <si>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</si>
  <si>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</si>
  <si>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</si>
  <si>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</si>
  <si>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</si>
  <si>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</si>
  <si>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</si>
  <si>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</si>
  <si>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</si>
  <si>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</si>
  <si>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</si>
  <si>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</si>
  <si>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</si>
  <si>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</si>
  <si>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</si>
  <si>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</si>
  <si>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</si>
  <si>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</si>
  <si>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</si>
  <si>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</si>
  <si>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</si>
  <si>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</si>
  <si>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</si>
  <si>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</si>
  <si>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</si>
  <si>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</si>
  <si>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</si>
  <si>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</si>
  <si>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</si>
  <si>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</si>
  <si>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</si>
  <si>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</si>
  <si>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</si>
  <si>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</si>
  <si>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</si>
  <si>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</si>
  <si>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</si>
  <si>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</si>
  <si>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</si>
  <si>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</si>
  <si>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</si>
  <si>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</si>
  <si>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</si>
  <si>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</si>
  <si>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</si>
  <si>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</si>
  <si>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</si>
  <si>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</si>
  <si>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</si>
  <si>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</si>
  <si>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</si>
  <si>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</si>
  <si>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</si>
  <si>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</si>
  <si>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</si>
  <si>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</si>
  <si>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</si>
  <si>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</si>
  <si>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</si>
  <si>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</si>
  <si>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</si>
  <si>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</si>
  <si>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</si>
  <si>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</si>
  <si>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</si>
  <si>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</si>
  <si>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</si>
  <si>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</si>
  <si>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</si>
  <si>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</si>
  <si>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</si>
  <si>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</si>
  <si>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</si>
  <si>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</si>
  <si>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</si>
  <si>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</si>
  <si>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</si>
  <si>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</si>
  <si>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</si>
  <si>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</si>
  <si>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</si>
  <si>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</si>
  <si>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</si>
  <si>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</si>
  <si>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</si>
  <si>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</si>
  <si>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</si>
  <si>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</si>
  <si>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</si>
  <si>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</si>
  <si>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</si>
  <si>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</si>
  <si>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</si>
  <si>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</si>
  <si>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</si>
  <si>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</si>
  <si>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</si>
  <si>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</si>
  <si>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</si>
  <si>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</si>
  <si>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</si>
  <si>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</si>
  <si>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</si>
  <si>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</si>
  <si>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</si>
  <si>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</si>
  <si>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</si>
  <si>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</si>
  <si>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</si>
  <si>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</si>
  <si>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</si>
  <si>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</si>
  <si>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</si>
  <si>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</si>
  <si>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</si>
  <si>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</si>
  <si>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</si>
  <si>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</si>
  <si>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</si>
  <si>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</si>
  <si>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</si>
  <si>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</si>
  <si>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</si>
  <si>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</si>
  <si>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</si>
  <si>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</si>
  <si>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</si>
  <si>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</si>
  <si>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</si>
  <si>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</si>
  <si>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</si>
  <si>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</si>
  <si>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</si>
  <si>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</si>
  <si>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</si>
  <si>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</si>
  <si>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</si>
  <si>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</si>
  <si>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</si>
  <si>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</si>
  <si>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</si>
  <si>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</si>
  <si>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</si>
  <si>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</si>
  <si>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</si>
  <si>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</si>
  <si>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</si>
  <si>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</si>
  <si>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</si>
  <si>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</si>
  <si>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</si>
  <si>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</si>
  <si>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</si>
  <si>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</si>
  <si>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</si>
  <si>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</si>
  <si>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</si>
  <si>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</si>
  <si>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</si>
  <si>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</si>
  <si>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</si>
  <si>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</si>
  <si>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</si>
  <si>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</si>
  <si>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</si>
  <si>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</si>
  <si>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</si>
  <si>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</si>
  <si>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</si>
  <si>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</si>
  <si>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</si>
  <si>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</si>
  <si>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</si>
  <si>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</si>
  <si>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</si>
  <si>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</si>
  <si>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</si>
  <si>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</si>
  <si>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</si>
  <si>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</si>
  <si>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</si>
  <si>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</si>
  <si>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</si>
  <si>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</si>
  <si>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</si>
  <si>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</si>
  <si>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</si>
  <si>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</si>
  <si>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</si>
  <si>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</si>
  <si>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</si>
  <si>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</si>
  <si>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</si>
  <si>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</si>
  <si>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</si>
  <si>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</si>
  <si>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</si>
  <si>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</si>
  <si>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</si>
  <si>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</si>
  <si>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</si>
  <si>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</si>
  <si>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</si>
  <si>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</si>
  <si>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</si>
  <si>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</si>
  <si>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</si>
  <si>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</si>
  <si>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</si>
  <si>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</si>
  <si>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</si>
  <si>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</si>
  <si>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</si>
  <si>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</si>
  <si>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</si>
  <si>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</si>
  <si>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</si>
  <si>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</si>
  <si>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</si>
  <si>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</si>
  <si>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</si>
  <si>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</si>
  <si>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</si>
  <si>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</si>
  <si>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</si>
  <si>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</si>
  <si>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</si>
  <si>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</si>
  <si>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</si>
  <si>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</si>
  <si>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</si>
  <si>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</si>
  <si>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</si>
  <si>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</si>
  <si>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</si>
  <si>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</si>
  <si>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</si>
  <si>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</si>
  <si>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</si>
  <si>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</si>
  <si>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</si>
  <si>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</si>
  <si>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</si>
  <si>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</si>
  <si>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</si>
  <si>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</si>
  <si>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</si>
  <si>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</si>
  <si>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</si>
  <si>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</si>
  <si>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</si>
  <si>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</si>
  <si>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</si>
  <si>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</si>
  <si>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</si>
  <si>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</si>
  <si>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</si>
  <si>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</si>
  <si>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</si>
  <si>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</si>
  <si>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</si>
  <si>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</si>
  <si>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</si>
  <si>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</si>
  <si>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</si>
  <si>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</si>
  <si>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</si>
  <si>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</si>
  <si>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</si>
  <si>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</si>
  <si>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</si>
  <si>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</si>
  <si>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</si>
  <si>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</si>
  <si>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</si>
  <si>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</si>
  <si>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</si>
  <si>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</si>
  <si>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</si>
  <si>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</si>
  <si>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</si>
  <si>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</si>
  <si>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</si>
  <si>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</si>
  <si>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</si>
  <si>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</si>
  <si>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</si>
  <si>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</si>
  <si>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</si>
  <si>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</si>
  <si>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</si>
  <si>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</si>
  <si>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</si>
  <si>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</si>
  <si>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</si>
  <si>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</si>
  <si>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</si>
  <si>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</si>
  <si>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</si>
  <si>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</si>
  <si>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</si>
  <si>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</si>
  <si>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</si>
  <si>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</si>
  <si>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</si>
  <si>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</si>
  <si>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</si>
  <si>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</si>
  <si>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</si>
  <si>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</si>
  <si>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</si>
  <si>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</si>
  <si>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</si>
  <si>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</si>
  <si>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</si>
  <si>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</si>
  <si>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</si>
  <si>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</si>
  <si>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</si>
  <si>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</si>
  <si>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</si>
  <si>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</si>
  <si>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</si>
  <si>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</si>
  <si>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</si>
  <si>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</si>
  <si>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</si>
  <si>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</si>
  <si>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</si>
  <si>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</si>
  <si>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</si>
  <si>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</si>
  <si>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</si>
  <si>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</si>
  <si>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</si>
  <si>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</si>
  <si>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</si>
  <si>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</si>
  <si>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</si>
  <si>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</si>
  <si>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</si>
  <si>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</si>
  <si>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</si>
  <si>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</si>
  <si>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</si>
  <si>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</si>
  <si>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</si>
  <si>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</si>
  <si>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</si>
  <si>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</si>
  <si>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</si>
  <si>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</si>
  <si>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</si>
  <si>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</si>
  <si>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</si>
  <si>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</si>
  <si>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</si>
  <si>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</si>
  <si>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</si>
  <si>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</si>
  <si>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</si>
  <si>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</si>
  <si>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</si>
  <si>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</si>
  <si>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</si>
  <si>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</si>
  <si>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</si>
  <si>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</si>
  <si>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</si>
  <si>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</si>
  <si>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</si>
  <si>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</si>
  <si>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</si>
  <si>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</si>
  <si>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</si>
  <si>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</si>
  <si>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</si>
  <si>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</si>
  <si>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</si>
  <si>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</si>
  <si>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</si>
  <si>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</si>
  <si>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</si>
  <si>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</si>
  <si>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</si>
  <si>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</si>
  <si>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</si>
  <si>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</si>
  <si>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</si>
  <si>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</si>
  <si>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</si>
  <si>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</si>
  <si>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</si>
  <si>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</si>
  <si>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</si>
  <si>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</si>
  <si>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</si>
  <si>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</si>
  <si>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</si>
  <si>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</si>
  <si>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</si>
  <si>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</si>
  <si>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</si>
  <si>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</si>
  <si>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</si>
  <si>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</si>
  <si>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</si>
  <si>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</si>
  <si>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</si>
  <si>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</si>
  <si>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</si>
  <si>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</si>
  <si>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</si>
  <si>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</si>
  <si>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</si>
  <si>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</si>
  <si>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</si>
  <si>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</si>
  <si>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</si>
  <si>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</si>
  <si>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</si>
  <si>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</si>
  <si>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</si>
  <si>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</si>
  <si>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</si>
  <si>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</si>
  <si>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</si>
  <si>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</si>
  <si>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</si>
  <si>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</si>
  <si>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</si>
  <si>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</si>
  <si>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</si>
  <si>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</si>
  <si>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</si>
  <si>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</si>
  <si>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</si>
  <si>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</si>
  <si>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</si>
  <si>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</si>
  <si>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</si>
  <si>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</si>
  <si>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</si>
  <si>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</si>
  <si>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</si>
  <si>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</si>
  <si>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</si>
  <si>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</si>
  <si>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</si>
  <si>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</si>
  <si>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</si>
  <si>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</si>
  <si>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</si>
  <si>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</si>
  <si>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</si>
  <si>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</si>
  <si>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</si>
  <si>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</si>
  <si>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</si>
  <si>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</si>
  <si>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</si>
  <si>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</si>
  <si>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</si>
  <si>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</si>
  <si>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</si>
  <si>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</si>
  <si>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</si>
  <si>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</si>
  <si>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</si>
  <si>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</si>
  <si>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</si>
  <si>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</si>
  <si>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</si>
  <si>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</si>
  <si>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</si>
  <si>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</si>
  <si>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</si>
  <si>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</si>
  <si>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</si>
  <si>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</si>
  <si>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</si>
  <si>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</si>
  <si>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</si>
  <si>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</si>
  <si>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</si>
  <si>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</si>
  <si>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</si>
  <si>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</si>
  <si>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</si>
  <si>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</si>
  <si>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</si>
  <si>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</si>
  <si>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</si>
  <si>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</si>
  <si>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</si>
  <si>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</si>
  <si>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</si>
  <si>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</si>
  <si>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</si>
  <si>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</si>
  <si>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</si>
  <si>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</si>
  <si>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</si>
  <si>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</si>
  <si>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</si>
  <si>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</si>
  <si>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</si>
  <si>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</si>
  <si>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</si>
  <si>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</si>
  <si>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</si>
  <si>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</si>
  <si>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</si>
  <si>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</si>
  <si>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</si>
  <si>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</si>
  <si>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</si>
  <si>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</si>
  <si>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</si>
  <si>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</si>
  <si>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</si>
  <si>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</si>
  <si>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</si>
  <si>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</si>
  <si>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</si>
  <si>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</si>
  <si>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</si>
  <si>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</si>
  <si>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</si>
  <si>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</si>
  <si>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</si>
  <si>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</si>
  <si>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</si>
  <si>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</si>
  <si>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</si>
  <si>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</si>
  <si>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</si>
  <si>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</si>
  <si>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</si>
  <si>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</si>
  <si>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</si>
  <si>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</si>
  <si>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</si>
  <si>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</si>
  <si>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</si>
  <si>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</si>
  <si>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</si>
  <si>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</si>
  <si>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</si>
  <si>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</si>
  <si>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</si>
  <si>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</si>
  <si>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</si>
  <si>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</si>
  <si>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</si>
  <si>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</si>
  <si>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</si>
  <si>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</si>
  <si>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</si>
  <si>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</si>
  <si>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</si>
  <si>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</si>
  <si>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</si>
  <si>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</si>
  <si>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</si>
  <si>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</si>
  <si>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</si>
  <si>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</si>
  <si>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</si>
  <si>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</si>
  <si>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</si>
  <si>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</si>
  <si>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</si>
  <si>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</si>
  <si>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</si>
  <si>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</si>
  <si>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</si>
  <si>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</si>
  <si>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</si>
  <si>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</si>
  <si>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</si>
  <si>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</si>
  <si>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</si>
  <si>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</si>
  <si>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</si>
  <si>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</si>
  <si>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</si>
  <si>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</si>
  <si>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</si>
  <si>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</si>
  <si>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</si>
  <si>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</si>
  <si>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</si>
  <si>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</si>
  <si>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</si>
  <si>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</si>
  <si>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</si>
  <si>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</si>
  <si>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</si>
  <si>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</si>
  <si>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</si>
  <si>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</si>
  <si>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</si>
  <si>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</si>
  <si>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</si>
  <si>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</si>
  <si>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</si>
  <si>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</si>
  <si>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</si>
  <si>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</si>
  <si>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</si>
  <si>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</si>
  <si>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</si>
  <si>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</si>
  <si>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</si>
  <si>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</si>
  <si>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</si>
  <si>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</si>
  <si>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</si>
  <si>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</si>
  <si>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</si>
  <si>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</si>
  <si>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</si>
  <si>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</si>
  <si>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</si>
  <si>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</si>
  <si>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</si>
  <si>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</si>
  <si>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</si>
  <si>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</si>
  <si>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</si>
  <si>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</si>
  <si>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</si>
  <si>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</si>
  <si>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</si>
  <si>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</si>
  <si>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</si>
  <si>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</si>
  <si>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</si>
  <si>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</si>
  <si>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</si>
  <si>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</si>
  <si>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</si>
  <si>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</si>
  <si>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</si>
  <si>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</si>
  <si>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</si>
  <si>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</si>
  <si>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</si>
  <si>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</si>
  <si>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</si>
  <si>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</si>
  <si>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</si>
  <si>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</si>
  <si>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</si>
  <si>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</si>
  <si>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</si>
  <si>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</si>
  <si>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</si>
  <si>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</si>
  <si>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</si>
  <si>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</si>
  <si>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</si>
  <si>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</si>
  <si>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</si>
  <si>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</si>
  <si>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</si>
  <si>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</si>
  <si>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</si>
  <si>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</si>
  <si>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</si>
  <si>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</si>
  <si>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</si>
  <si>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</si>
  <si>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</si>
  <si>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</si>
  <si>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</si>
  <si>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</si>
  <si>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</si>
  <si>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</si>
  <si>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</si>
  <si>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</si>
  <si>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</si>
  <si>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</si>
  <si>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</si>
  <si>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</si>
  <si>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</si>
  <si>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</si>
  <si>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</si>
  <si>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</si>
  <si>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</si>
  <si>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</si>
  <si>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</si>
  <si>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</si>
  <si>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</si>
  <si>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</si>
  <si>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</si>
  <si>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</si>
  <si>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</si>
  <si>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</si>
  <si>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</si>
  <si>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</si>
  <si>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</si>
  <si>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</si>
  <si>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</si>
  <si>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</si>
  <si>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</si>
  <si>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</si>
  <si>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</si>
  <si>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</si>
  <si>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</si>
  <si>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</si>
  <si>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</si>
  <si>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</si>
  <si>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</si>
  <si>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</si>
  <si>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</si>
  <si>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</si>
  <si>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</si>
  <si>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</si>
  <si>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</si>
  <si>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</si>
  <si>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</si>
  <si>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</si>
  <si>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</si>
  <si>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</si>
  <si>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</si>
  <si>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</si>
  <si>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</si>
  <si>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</si>
  <si>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</si>
  <si>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</si>
  <si>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</si>
  <si>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</si>
  <si>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</si>
  <si>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</si>
  <si>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</si>
  <si>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</si>
  <si>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</si>
  <si>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</si>
  <si>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</si>
  <si>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</si>
  <si>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</si>
  <si>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</si>
  <si>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</si>
  <si>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</si>
  <si>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</si>
  <si>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</si>
  <si>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</si>
  <si>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</si>
  <si>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</si>
  <si>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</si>
  <si>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</si>
  <si>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</si>
  <si>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</si>
  <si>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</si>
  <si>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</si>
  <si>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</si>
  <si>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</si>
  <si>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</si>
  <si>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</si>
  <si>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</si>
  <si>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</si>
  <si>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</si>
  <si>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</si>
  <si>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</si>
  <si>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</si>
  <si>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</si>
  <si>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</si>
  <si>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</si>
  <si>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</si>
  <si>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</si>
  <si>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</si>
  <si>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</si>
  <si>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</si>
  <si>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</si>
  <si>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</si>
  <si>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</si>
  <si>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</si>
  <si>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</si>
  <si>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</si>
  <si>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</si>
  <si>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</si>
  <si>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</si>
  <si>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</si>
  <si>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</si>
  <si>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</si>
  <si>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</si>
  <si>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</si>
  <si>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</si>
  <si>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</si>
  <si>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</si>
  <si>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</si>
  <si>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</si>
  <si>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</si>
  <si>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</si>
  <si>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</si>
  <si>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</si>
  <si>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</si>
  <si>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</si>
  <si>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</si>
  <si>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</si>
  <si>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</si>
  <si>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</si>
  <si>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</si>
  <si>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</si>
  <si>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</si>
  <si>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</si>
  <si>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</si>
  <si>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</si>
  <si>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</si>
  <si>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</si>
  <si>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</si>
  <si>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</si>
  <si>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</si>
  <si>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</si>
  <si>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</si>
  <si>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</si>
  <si>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</si>
  <si>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</si>
  <si>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</si>
  <si>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</si>
  <si>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</si>
  <si>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</si>
  <si>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</si>
  <si>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</si>
  <si>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</si>
  <si>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</si>
  <si>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</si>
  <si>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</si>
  <si>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</si>
  <si>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</si>
  <si>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</si>
  <si>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</si>
  <si>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</si>
  <si>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</si>
  <si>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</si>
  <si>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</si>
  <si>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</si>
  <si>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</si>
  <si>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</si>
  <si>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</si>
  <si>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</si>
  <si>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</si>
  <si>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</si>
  <si>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</si>
  <si>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</si>
  <si>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</si>
  <si>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</si>
  <si>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</si>
  <si>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</si>
  <si>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</si>
  <si>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</si>
  <si>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</si>
  <si>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</si>
  <si>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</si>
  <si>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</si>
  <si>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</si>
  <si>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</si>
  <si>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</si>
  <si>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</si>
  <si>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</si>
  <si>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</si>
  <si>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</si>
  <si>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</si>
  <si>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</si>
  <si>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</si>
  <si>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</si>
  <si>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</si>
  <si>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</si>
  <si>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</si>
  <si>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</si>
  <si>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</si>
  <si>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</si>
  <si>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</si>
  <si>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</si>
  <si>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</si>
  <si>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</si>
  <si>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</si>
  <si>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</si>
  <si>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</si>
  <si>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</si>
  <si>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</si>
  <si>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</si>
  <si>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</si>
  <si>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</si>
  <si>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</si>
  <si>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</si>
  <si>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</si>
  <si>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</si>
  <si>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</si>
  <si>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</si>
  <si>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</si>
  <si>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</si>
  <si>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</si>
  <si>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</si>
  <si>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</si>
  <si>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</si>
  <si>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</si>
  <si>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</si>
  <si>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</si>
  <si>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</si>
  <si>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</si>
  <si>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</si>
  <si>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</si>
  <si>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</si>
  <si>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</si>
  <si>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</si>
  <si>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</si>
  <si>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</si>
  <si>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</si>
  <si>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</si>
  <si>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</si>
  <si>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</si>
  <si>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</si>
  <si>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</si>
  <si>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</si>
  <si>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</si>
  <si>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</si>
  <si>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</si>
  <si>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</si>
  <si>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</si>
  <si>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</si>
  <si>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</si>
  <si>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</si>
  <si>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</si>
  <si>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</si>
  <si>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</si>
  <si>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</si>
  <si>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</si>
  <si>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</si>
  <si>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</si>
  <si>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</si>
  <si>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</si>
  <si>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</si>
  <si>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</si>
  <si>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</si>
  <si>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</si>
  <si>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</si>
  <si>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</si>
  <si>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</si>
  <si>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</si>
  <si>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</si>
  <si>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</si>
  <si>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</si>
  <si>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</si>
  <si>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</si>
  <si>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</si>
  <si>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</si>
  <si>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</si>
  <si>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</si>
  <si>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</si>
  <si>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</si>
  <si>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</si>
  <si>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</si>
  <si>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</si>
  <si>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</si>
  <si>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</si>
  <si>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</si>
  <si>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</si>
  <si>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</si>
  <si>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</si>
  <si>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</si>
  <si>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</si>
  <si>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</si>
  <si>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</si>
  <si>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</si>
  <si>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</si>
  <si>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</si>
  <si>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</si>
  <si>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</si>
  <si>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</si>
  <si>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</si>
  <si>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</si>
  <si>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</si>
  <si>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</si>
  <si>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</si>
  <si>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</si>
  <si>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</si>
  <si>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</si>
  <si>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</si>
  <si>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</si>
  <si>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</si>
  <si>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</si>
  <si>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</si>
  <si>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</si>
  <si>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</si>
  <si>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</si>
  <si>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</si>
  <si>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</si>
  <si>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</si>
  <si>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</si>
  <si>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</si>
  <si>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</si>
  <si>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</si>
  <si>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</si>
  <si>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</si>
  <si>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</si>
  <si>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</si>
  <si>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</si>
  <si>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</si>
  <si>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</si>
  <si>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</si>
  <si>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</si>
  <si>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</si>
  <si>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</si>
  <si>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</si>
  <si>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</si>
  <si>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</si>
  <si>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</si>
  <si>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</si>
  <si>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</si>
  <si>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</si>
  <si>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</si>
  <si>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</si>
  <si>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</si>
  <si>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</si>
  <si>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</si>
  <si>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</si>
  <si>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</si>
  <si>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</si>
  <si>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</si>
  <si>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</si>
  <si>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</si>
  <si>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</si>
  <si>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</si>
  <si>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</si>
  <si>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</si>
  <si>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</si>
  <si>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</si>
  <si>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</si>
  <si>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</si>
  <si>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</si>
  <si>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</si>
  <si>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</si>
  <si>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</si>
  <si>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</si>
  <si>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</si>
  <si>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</si>
  <si>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</si>
  <si>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</si>
  <si>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</si>
  <si>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</si>
  <si>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</si>
  <si>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</si>
  <si>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</si>
  <si>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</si>
  <si>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</si>
  <si>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</si>
  <si>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</si>
  <si>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</si>
  <si>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</si>
  <si>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</si>
  <si>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</si>
  <si>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</si>
  <si>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</si>
  <si>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</si>
  <si>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</si>
  <si>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</si>
  <si>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</si>
  <si>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</si>
  <si>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</si>
  <si>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</si>
  <si>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</si>
  <si>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</si>
  <si>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</si>
  <si>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</si>
  <si>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</si>
  <si>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</si>
  <si>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</si>
  <si>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</si>
  <si>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</si>
  <si>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</si>
  <si>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</si>
  <si>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</si>
  <si>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</si>
  <si>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</si>
  <si>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</si>
  <si>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</si>
  <si>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</si>
  <si>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</si>
  <si>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</si>
  <si>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</si>
  <si>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</si>
  <si>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</si>
  <si>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</si>
  <si>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</si>
  <si>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</si>
  <si>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</si>
  <si>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</si>
  <si>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</si>
  <si>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</si>
  <si>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</si>
  <si>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</si>
  <si>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</si>
  <si>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</si>
  <si>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</si>
  <si>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</si>
  <si>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</si>
  <si>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</si>
  <si>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</si>
  <si>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</si>
  <si>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</si>
  <si>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</si>
  <si>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</si>
  <si>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</si>
  <si>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</si>
  <si>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</si>
  <si>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</si>
  <si>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</si>
  <si>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</si>
  <si>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</si>
  <si>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</si>
  <si>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</si>
  <si>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</si>
  <si>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</si>
  <si>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</si>
  <si>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</si>
  <si>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</si>
  <si>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</si>
  <si>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</si>
  <si>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</si>
  <si>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</si>
  <si>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</si>
  <si>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</si>
  <si>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</si>
  <si>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</si>
  <si>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</si>
  <si>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</si>
  <si>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</si>
  <si>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</si>
  <si>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</si>
  <si>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</si>
  <si>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</si>
  <si>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</si>
  <si>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</si>
  <si>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</si>
  <si>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</si>
  <si>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</si>
  <si>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</si>
  <si>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</si>
  <si>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</si>
  <si>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</si>
  <si>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</si>
  <si>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</si>
  <si>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</si>
  <si>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</si>
  <si>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</si>
  <si>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</si>
  <si>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</si>
  <si>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</si>
  <si>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</si>
  <si>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</si>
  <si>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</si>
  <si>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</si>
  <si>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</si>
  <si>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</si>
  <si>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</si>
  <si>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</si>
  <si>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</si>
  <si>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</si>
  <si>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</si>
  <si>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</si>
  <si>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</si>
  <si>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</si>
  <si>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</si>
  <si>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</si>
  <si>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</si>
  <si>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</si>
  <si>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</si>
  <si>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</si>
  <si>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</si>
  <si>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</si>
  <si>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</si>
  <si>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</si>
  <si>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</si>
  <si>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</si>
  <si>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</si>
  <si>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</si>
  <si>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</si>
  <si>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</si>
  <si>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</si>
  <si>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</si>
  <si>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</si>
  <si>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</si>
  <si>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</si>
  <si>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</si>
  <si>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</si>
  <si>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</si>
  <si>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</si>
  <si>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</si>
  <si>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</si>
  <si>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</si>
  <si>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</si>
  <si>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</si>
  <si>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</si>
  <si>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</si>
  <si>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</si>
  <si>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</si>
  <si>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</si>
  <si>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</si>
  <si>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</si>
  <si>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</si>
  <si>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</si>
  <si>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</si>
  <si>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</si>
  <si>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</si>
  <si>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</si>
  <si>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</si>
  <si>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</si>
  <si>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</si>
  <si>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</si>
  <si>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</si>
  <si>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</si>
  <si>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</si>
  <si>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</si>
  <si>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</si>
  <si>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</si>
  <si>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</si>
  <si>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</si>
  <si>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</si>
  <si>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</si>
  <si>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</si>
  <si>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</si>
  <si>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</si>
  <si>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</si>
  <si>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</si>
  <si>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</si>
  <si>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</si>
  <si>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</si>
  <si>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</si>
  <si>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</si>
  <si>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</si>
  <si>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</si>
  <si>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</si>
  <si>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</si>
  <si>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</si>
  <si>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</si>
  <si>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</si>
  <si>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</si>
  <si>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</si>
  <si>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</si>
  <si>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</si>
  <si>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</si>
  <si>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</si>
  <si>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</si>
  <si>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</si>
  <si>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</si>
  <si>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</si>
  <si>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</si>
  <si>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</si>
  <si>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</si>
  <si>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</si>
  <si>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</si>
  <si>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</si>
  <si>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</si>
  <si>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</si>
  <si>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</si>
  <si>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</si>
  <si>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</si>
  <si>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</si>
  <si>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</si>
  <si>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</si>
  <si>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</si>
  <si>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</si>
  <si>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</si>
  <si>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</si>
  <si>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</si>
  <si>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</si>
  <si>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</si>
  <si>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</si>
  <si>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</si>
  <si>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</si>
  <si>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</si>
  <si>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</si>
  <si>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</si>
  <si>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</si>
  <si>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</si>
  <si>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</si>
  <si>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</si>
  <si>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</si>
  <si>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</si>
  <si>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</si>
  <si>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</si>
  <si>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</si>
  <si>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</si>
  <si>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</si>
  <si>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</si>
  <si>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</si>
  <si>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</si>
  <si>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</si>
  <si>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</si>
  <si>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</si>
  <si>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</si>
  <si>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</si>
  <si>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</si>
  <si>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</si>
  <si>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</si>
  <si>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</si>
  <si>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</si>
  <si>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</si>
  <si>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</si>
  <si>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</si>
  <si>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</si>
  <si>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</si>
  <si>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</si>
  <si>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</si>
  <si>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</si>
  <si>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</si>
  <si>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</si>
  <si>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</si>
  <si>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</si>
  <si>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</si>
  <si>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</si>
  <si>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</si>
  <si>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</si>
  <si>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</si>
  <si>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</si>
  <si>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</si>
  <si>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</si>
  <si>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</si>
  <si>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</si>
  <si>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</si>
  <si>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</si>
  <si>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</si>
  <si>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</si>
  <si>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</si>
  <si>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</si>
  <si>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</si>
  <si>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</si>
  <si>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</si>
  <si>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</si>
  <si>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</si>
  <si>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</si>
  <si>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</si>
  <si>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</si>
  <si>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</si>
  <si>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</si>
  <si>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</si>
  <si>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</si>
  <si>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</si>
  <si>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</si>
  <si>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</si>
  <si>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</si>
  <si>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</si>
  <si>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</si>
  <si>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</si>
  <si>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</si>
  <si>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</si>
  <si>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</si>
  <si>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</si>
  <si>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</si>
  <si>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</si>
  <si>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</si>
  <si>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</si>
  <si>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</si>
  <si>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</si>
  <si>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</si>
  <si>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</si>
  <si>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</si>
  <si>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</si>
  <si>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</si>
  <si>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</si>
  <si>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</si>
  <si>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</si>
  <si>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</si>
  <si>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</si>
  <si>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</si>
  <si>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</si>
  <si>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</si>
  <si>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</si>
  <si>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</si>
  <si>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</si>
  <si>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</si>
  <si>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</si>
  <si>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</si>
  <si>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</si>
  <si>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</si>
  <si>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</si>
  <si>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</si>
  <si>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</si>
  <si>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</si>
  <si>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</si>
  <si>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</si>
  <si>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</si>
  <si>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</si>
  <si>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</si>
  <si>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</si>
  <si>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</si>
  <si>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</si>
  <si>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</si>
  <si>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</si>
  <si>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</si>
  <si>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</si>
  <si>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</si>
  <si>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</si>
  <si>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</si>
  <si>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</si>
  <si>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</si>
  <si>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</si>
  <si>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</si>
  <si>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</si>
  <si>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</si>
  <si>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</si>
  <si>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</si>
  <si>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</si>
  <si>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</si>
  <si>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</si>
  <si>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</si>
  <si>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</si>
  <si>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</si>
  <si>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</si>
  <si>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</si>
  <si>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</si>
  <si>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</si>
  <si>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</si>
  <si>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</si>
  <si>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</si>
  <si>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</si>
  <si>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</si>
  <si>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</si>
  <si>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</si>
  <si>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</si>
  <si>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</si>
  <si>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</si>
  <si>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</si>
  <si>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</si>
  <si>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</si>
  <si>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</si>
  <si>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</si>
  <si>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</si>
  <si>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</si>
  <si>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</si>
  <si>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</si>
  <si>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</si>
  <si>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</si>
  <si>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</si>
  <si>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</si>
  <si>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</si>
  <si>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</si>
  <si>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</si>
  <si>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</si>
  <si>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</si>
  <si>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</si>
  <si>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</si>
  <si>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</si>
  <si>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</si>
  <si>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</si>
  <si>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</si>
  <si>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</si>
  <si>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</si>
  <si>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</si>
  <si>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</si>
  <si>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</si>
  <si>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</si>
  <si>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</si>
  <si>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</si>
  <si>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</si>
  <si>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</si>
  <si>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</si>
  <si>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</si>
  <si>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</si>
  <si>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</si>
  <si>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</si>
  <si>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</si>
  <si>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</si>
  <si>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</si>
  <si>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</si>
  <si>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</si>
  <si>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</si>
  <si>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</si>
  <si>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</si>
  <si>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</si>
  <si>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</si>
  <si>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</si>
  <si>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</si>
  <si>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</si>
  <si>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</si>
  <si>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</si>
  <si>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</si>
  <si>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</si>
  <si>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</si>
  <si>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</si>
  <si>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</si>
  <si>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</si>
  <si>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</si>
  <si>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</si>
  <si>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</si>
  <si>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</si>
  <si>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</si>
  <si>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</si>
  <si>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</si>
  <si>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</si>
  <si>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</si>
  <si>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</si>
  <si>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</si>
  <si>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</si>
  <si>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</si>
  <si>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</si>
  <si>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</si>
  <si>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</si>
  <si>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</si>
  <si>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</si>
  <si>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</si>
  <si>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</si>
  <si>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</si>
  <si>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</si>
  <si>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</si>
  <si>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</si>
  <si>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</si>
  <si>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</si>
  <si>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</si>
  <si>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</si>
  <si>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</si>
  <si>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</si>
  <si>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</si>
  <si>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</si>
  <si>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</si>
  <si>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</si>
  <si>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</si>
  <si>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</si>
  <si>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</si>
  <si>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</si>
  <si>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</si>
  <si>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</si>
  <si>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</si>
  <si>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</si>
  <si>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</si>
  <si>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</si>
  <si>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</si>
  <si>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</si>
  <si>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</si>
  <si>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</si>
  <si>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</si>
  <si>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</si>
  <si>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</si>
  <si>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</si>
  <si>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</si>
  <si>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</si>
  <si>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</si>
  <si>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</si>
  <si>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</si>
  <si>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</si>
  <si>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</si>
  <si>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</si>
  <si>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</si>
  <si>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</si>
  <si>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</si>
  <si>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</si>
  <si>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</si>
  <si>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</si>
  <si>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</si>
  <si>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</si>
  <si>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</si>
  <si>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</si>
  <si>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</si>
  <si>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</si>
  <si>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</si>
  <si>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</si>
  <si>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</si>
  <si>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</si>
  <si>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</si>
  <si>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</si>
  <si>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</si>
  <si>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</si>
  <si>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</si>
  <si>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</si>
  <si>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</si>
  <si>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</si>
  <si>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</si>
  <si>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</si>
  <si>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</si>
  <si>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</si>
  <si>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</si>
  <si>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</si>
  <si>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</si>
  <si>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</si>
  <si>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</si>
  <si>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</si>
  <si>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</si>
  <si>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</si>
  <si>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</si>
  <si>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</si>
  <si>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</si>
  <si>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</si>
  <si>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</si>
  <si>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</si>
  <si>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</si>
  <si>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</si>
  <si>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</si>
  <si>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</si>
  <si>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</si>
  <si>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</si>
  <si>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</si>
  <si>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</si>
  <si>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</si>
  <si>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</si>
  <si>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</si>
  <si>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</si>
  <si>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</si>
  <si>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</si>
  <si>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</si>
  <si>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</si>
  <si>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</si>
  <si>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</si>
  <si>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</si>
  <si>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</si>
  <si>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</si>
  <si>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</si>
  <si>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</si>
  <si>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</si>
  <si>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</si>
  <si>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</si>
  <si>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</si>
  <si>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</si>
  <si>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</si>
  <si>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</si>
  <si>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</si>
  <si>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</si>
  <si>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</si>
  <si>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</si>
  <si>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</si>
  <si>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</si>
  <si>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</si>
  <si>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</si>
  <si>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</si>
  <si>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</si>
  <si>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</si>
  <si>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</si>
  <si>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</si>
  <si>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</si>
  <si>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</si>
  <si>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</si>
  <si>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</si>
  <si>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</si>
  <si>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</si>
  <si>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</si>
  <si>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</si>
  <si>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</si>
  <si>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</si>
  <si>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</si>
  <si>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</si>
  <si>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</si>
  <si>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</si>
  <si>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</si>
  <si>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</si>
  <si>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</si>
  <si>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</si>
  <si>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</si>
  <si>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</si>
  <si>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</si>
  <si>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</si>
  <si>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</si>
  <si>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</si>
  <si>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</si>
  <si>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</si>
  <si>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</si>
  <si>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</si>
  <si>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</si>
  <si>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</si>
  <si>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</si>
  <si>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</si>
  <si>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</si>
  <si>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</si>
  <si>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</si>
  <si>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</si>
  <si>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</si>
  <si>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</si>
  <si>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</si>
  <si>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</si>
  <si>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</si>
  <si>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</si>
  <si>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</si>
  <si>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</si>
  <si>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</si>
  <si>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</si>
  <si>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</si>
  <si>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</si>
  <si>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</si>
  <si>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</si>
  <si>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</si>
  <si>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</si>
  <si>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</si>
  <si>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</si>
  <si>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</si>
  <si>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</si>
  <si>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</si>
  <si>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</si>
  <si>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</si>
  <si>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</si>
  <si>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</si>
  <si>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</si>
  <si>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</si>
  <si>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</si>
  <si>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</si>
  <si>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</si>
  <si>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</si>
  <si>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</si>
  <si>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</si>
  <si>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</si>
  <si>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</si>
  <si>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</si>
  <si>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</si>
  <si>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</si>
  <si>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</si>
  <si>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</si>
  <si>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</si>
  <si>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</si>
  <si>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</si>
  <si>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</si>
  <si>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</si>
  <si>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</si>
  <si>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</si>
  <si>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</si>
  <si>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</si>
  <si>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</si>
  <si>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</si>
  <si>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</si>
  <si>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</si>
  <si>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</si>
  <si>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</si>
  <si>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</si>
  <si>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</si>
  <si>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</si>
  <si>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</si>
  <si>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</si>
  <si>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</si>
  <si>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</si>
  <si>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</si>
  <si>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</si>
  <si>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</si>
  <si>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</si>
  <si>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</si>
  <si>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</si>
  <si>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</si>
  <si>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</si>
  <si>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</si>
  <si>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</si>
  <si>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</si>
  <si>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</si>
  <si>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</si>
  <si>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</si>
  <si>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</si>
  <si>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</si>
  <si>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</si>
  <si>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</si>
  <si>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</si>
  <si>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</si>
  <si>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</si>
  <si>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</si>
  <si>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</si>
  <si>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</si>
  <si>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</si>
  <si>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</si>
  <si>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</si>
  <si>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</si>
  <si>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</si>
  <si>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</si>
  <si>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</si>
  <si>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</si>
  <si>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</si>
  <si>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</si>
  <si>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</si>
  <si>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</si>
  <si>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</si>
  <si>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</si>
  <si>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</si>
  <si>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</si>
  <si>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</si>
  <si>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</si>
  <si>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</si>
  <si>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</si>
  <si>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</si>
  <si>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</si>
  <si>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</si>
  <si>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</si>
  <si>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</si>
  <si>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</si>
  <si>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</si>
  <si>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</si>
  <si>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</si>
  <si>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</si>
  <si>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</si>
  <si>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</si>
  <si>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</si>
  <si>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</si>
  <si>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</si>
  <si>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</si>
  <si>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</si>
  <si>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</si>
  <si>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</si>
  <si>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</si>
  <si>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</si>
  <si>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</si>
  <si>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</si>
  <si>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</si>
  <si>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</si>
  <si>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</si>
  <si>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</si>
  <si>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</si>
  <si>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</si>
  <si>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</si>
  <si>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</si>
  <si>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</si>
  <si>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</si>
  <si>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</si>
  <si>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</si>
  <si>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</si>
  <si>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</si>
  <si>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</si>
  <si>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</si>
  <si>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</si>
  <si>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</si>
  <si>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</si>
  <si>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</si>
  <si>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</si>
  <si>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</si>
  <si>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</si>
  <si>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</si>
  <si>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</si>
  <si>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</si>
  <si>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</si>
  <si>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</si>
  <si>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</si>
  <si>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</si>
  <si>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</si>
  <si>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</si>
  <si>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</si>
  <si>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</si>
  <si>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</si>
  <si>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</si>
  <si>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</si>
  <si>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</si>
  <si>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</si>
  <si>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</si>
  <si>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</si>
  <si>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</si>
  <si>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</si>
  <si>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</si>
  <si>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</si>
  <si>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</si>
  <si>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</si>
  <si>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</si>
  <si>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</si>
  <si>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</si>
  <si>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</si>
  <si>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</si>
  <si>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</si>
  <si>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</si>
  <si>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</si>
  <si>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</si>
  <si>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</si>
  <si>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</si>
  <si>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</si>
  <si>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</si>
  <si>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</si>
  <si>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</si>
  <si>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</si>
  <si>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</si>
  <si>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</si>
  <si>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</si>
  <si>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</si>
  <si>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</si>
  <si>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</si>
  <si>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</si>
  <si>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</si>
  <si>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</si>
  <si>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</si>
  <si>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</si>
  <si>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</si>
  <si>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</si>
  <si>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</si>
  <si>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</si>
  <si>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</si>
  <si>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</si>
  <si>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</si>
  <si>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</si>
  <si>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</si>
  <si>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</si>
  <si>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</si>
  <si>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</si>
  <si>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</si>
  <si>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</si>
  <si>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</si>
  <si>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</si>
  <si>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</si>
  <si>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</si>
  <si>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</si>
  <si>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</si>
  <si>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</si>
  <si>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</si>
  <si>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</si>
  <si>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</si>
  <si>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</si>
  <si>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</si>
  <si>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</si>
  <si>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</si>
  <si>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</si>
  <si>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</si>
  <si>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</si>
  <si>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</si>
  <si>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</si>
  <si>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</si>
  <si>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</si>
  <si>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</si>
  <si>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</si>
  <si>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</si>
  <si>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</si>
  <si>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</si>
  <si>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</si>
  <si>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</si>
  <si>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</si>
  <si>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</si>
  <si>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</si>
  <si>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</si>
  <si>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</si>
  <si>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</si>
  <si>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</si>
  <si>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</si>
  <si>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</si>
  <si>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</si>
  <si>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</si>
  <si>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</si>
  <si>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</si>
  <si>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</si>
  <si>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</si>
  <si>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</si>
  <si>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</si>
  <si>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</si>
  <si>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</si>
  <si>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</si>
  <si>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</si>
  <si>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</si>
  <si>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</si>
  <si>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</si>
  <si>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</si>
  <si>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</si>
  <si>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</si>
  <si>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</si>
  <si>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</si>
  <si>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</si>
  <si>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</si>
  <si>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</si>
  <si>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</si>
  <si>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</si>
  <si>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</si>
  <si>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</si>
  <si>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</si>
  <si>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</si>
  <si>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</si>
  <si>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</si>
  <si>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</si>
  <si>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</si>
  <si>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</si>
  <si>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</si>
  <si>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</si>
  <si>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</si>
  <si>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</si>
  <si>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</si>
  <si>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</si>
  <si>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</si>
  <si>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</si>
  <si>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</si>
  <si>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</si>
  <si>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</si>
  <si>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</si>
  <si>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</si>
  <si>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</si>
  <si>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</si>
  <si>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</si>
  <si>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</si>
  <si>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</si>
  <si>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</si>
  <si>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</si>
  <si>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</si>
  <si>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</si>
  <si>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</si>
  <si>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</si>
  <si>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</si>
  <si>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</si>
  <si>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</si>
  <si>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</si>
  <si>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</si>
  <si>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</si>
  <si>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</si>
  <si>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</si>
  <si>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</si>
  <si>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</si>
  <si>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</si>
  <si>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</si>
  <si>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</si>
  <si>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</si>
  <si>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</si>
  <si>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</si>
  <si>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</si>
  <si>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</si>
  <si>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</si>
  <si>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</si>
  <si>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</si>
  <si>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</si>
  <si>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</si>
  <si>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</si>
  <si>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</si>
  <si>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</si>
  <si>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</si>
  <si>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</si>
  <si>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</si>
  <si>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</si>
  <si>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</si>
  <si>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</si>
  <si>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</si>
  <si>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</si>
  <si>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</si>
  <si>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</si>
  <si>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</si>
  <si>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</si>
  <si>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</si>
  <si>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</si>
  <si>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</si>
  <si>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</si>
  <si>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</si>
  <si>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</si>
  <si>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</si>
  <si>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</si>
  <si>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</si>
  <si>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</si>
  <si>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</si>
  <si>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</si>
  <si>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</si>
  <si>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</si>
  <si>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</si>
  <si>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</si>
  <si>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</si>
  <si>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</si>
  <si>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</si>
  <si>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</si>
  <si>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</si>
  <si>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</si>
  <si>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</si>
  <si>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</si>
  <si>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</si>
  <si>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</si>
  <si>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</si>
  <si>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</si>
  <si>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</si>
  <si>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</si>
  <si>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</si>
  <si>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</si>
  <si>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</si>
  <si>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</si>
  <si>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</si>
  <si>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</si>
  <si>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</si>
  <si>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</si>
  <si>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</si>
  <si>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</si>
  <si>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</si>
  <si>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</si>
  <si>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</si>
  <si>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</si>
  <si>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</si>
  <si>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</si>
  <si>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</si>
  <si>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</si>
  <si>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</si>
  <si>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</si>
  <si>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</si>
  <si>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</si>
  <si>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</si>
  <si>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</si>
  <si>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</si>
  <si>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</si>
  <si>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</si>
  <si>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</si>
  <si>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</si>
  <si>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</si>
  <si>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</si>
  <si>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</si>
  <si>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</si>
  <si>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</si>
  <si>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</si>
  <si>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</si>
  <si>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</si>
  <si>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</si>
  <si>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</si>
  <si>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</si>
  <si>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</si>
  <si>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</si>
  <si>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</si>
  <si>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</si>
  <si>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</si>
  <si>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</si>
  <si>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</si>
  <si>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</si>
  <si>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</si>
  <si>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</si>
  <si>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</si>
  <si>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</si>
  <si>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</si>
  <si>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</si>
  <si>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</si>
  <si>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</si>
  <si>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</si>
  <si>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</si>
  <si>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</si>
  <si>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</si>
  <si>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</si>
  <si>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</si>
  <si>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</si>
  <si>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</si>
  <si>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</si>
  <si>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</si>
  <si>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</si>
  <si>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</si>
  <si>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</si>
  <si>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</si>
  <si>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</si>
  <si>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</si>
  <si>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</si>
  <si>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</si>
  <si>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</si>
  <si>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</si>
  <si>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</si>
  <si>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</si>
  <si>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</si>
  <si>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</si>
  <si>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</si>
  <si>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</si>
  <si>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</si>
  <si>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</si>
  <si>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</si>
  <si>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</si>
  <si>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</si>
  <si>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</si>
  <si>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</si>
  <si>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</si>
  <si>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</si>
  <si>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</si>
  <si>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</si>
  <si>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</si>
  <si>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</si>
  <si>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</si>
  <si>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</si>
  <si>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</si>
  <si>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</si>
  <si>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</si>
  <si>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</si>
  <si>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</si>
  <si>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</si>
  <si>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</si>
  <si>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</si>
  <si>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</si>
  <si>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</si>
  <si>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</si>
  <si>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</si>
  <si>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</si>
  <si>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</si>
  <si>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</si>
  <si>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</si>
  <si>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</si>
  <si>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</si>
  <si>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</si>
  <si>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</si>
  <si>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</si>
  <si>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</si>
  <si>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</si>
  <si>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</si>
  <si>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</si>
  <si>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</si>
  <si>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</si>
  <si>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</si>
  <si>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</si>
  <si>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</si>
  <si>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</si>
  <si>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</si>
  <si>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</si>
  <si>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</si>
  <si>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</si>
  <si>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</si>
  <si>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</si>
  <si>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</si>
  <si>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</si>
  <si>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</si>
  <si>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</si>
  <si>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</si>
  <si>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</si>
  <si>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</si>
  <si>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</si>
  <si>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</si>
  <si>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</si>
  <si>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</si>
  <si>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</si>
  <si>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</si>
  <si>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</si>
  <si>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</si>
  <si>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</si>
  <si>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</si>
  <si>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</si>
  <si>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</si>
  <si>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</si>
  <si>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</si>
  <si>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</si>
  <si>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</si>
  <si>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</si>
  <si>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</si>
  <si>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</si>
  <si>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</si>
  <si>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</si>
  <si>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</si>
  <si>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</si>
  <si>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</si>
  <si>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</si>
  <si>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</si>
  <si>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</si>
  <si>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</si>
  <si>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</si>
  <si>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</si>
  <si>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</si>
  <si>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</si>
  <si>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</si>
  <si>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</si>
  <si>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</si>
  <si>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</si>
  <si>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</si>
  <si>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</si>
  <si>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</si>
  <si>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</si>
  <si>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</si>
  <si>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</si>
  <si>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</si>
  <si>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</si>
  <si>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</si>
  <si>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</si>
  <si>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</si>
  <si>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</si>
  <si>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</si>
  <si>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</si>
  <si>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</si>
  <si>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</si>
  <si>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</si>
  <si>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</si>
  <si>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</si>
  <si>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</si>
  <si>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</si>
  <si>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</si>
  <si>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</si>
  <si>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</si>
  <si>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</si>
  <si>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</si>
  <si>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</si>
  <si>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</si>
  <si>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</si>
  <si>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</si>
  <si>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</si>
  <si>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</si>
  <si>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</si>
  <si>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</si>
  <si>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</si>
  <si>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</si>
  <si>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</si>
  <si>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</si>
  <si>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</si>
  <si>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</si>
  <si>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</si>
  <si>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</si>
  <si>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</si>
  <si>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</si>
  <si>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</si>
  <si>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</si>
  <si>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</si>
  <si>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</si>
  <si>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</si>
  <si>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</si>
  <si>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</si>
  <si>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</si>
  <si>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</si>
  <si>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</si>
  <si>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</si>
  <si>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</si>
  <si>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</si>
  <si>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</si>
  <si>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</si>
  <si>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</si>
  <si>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</si>
  <si>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</si>
  <si>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</si>
  <si>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</si>
  <si>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</si>
  <si>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</si>
  <si>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</si>
  <si>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</si>
  <si>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</si>
  <si>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</si>
  <si>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</si>
  <si>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</si>
  <si>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</si>
  <si>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</si>
  <si>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</si>
  <si>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</si>
  <si>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</si>
  <si>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</si>
  <si>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</si>
  <si>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</si>
  <si>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</si>
  <si>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</si>
  <si>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</si>
  <si>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</si>
  <si>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</si>
  <si>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</si>
  <si>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</si>
  <si>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</si>
  <si>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</si>
  <si>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</si>
  <si>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</si>
  <si>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</si>
  <si>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</si>
  <si>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</si>
  <si>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</si>
  <si>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</si>
  <si>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</si>
  <si>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</si>
  <si>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</si>
  <si>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</si>
  <si>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</si>
  <si>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</si>
  <si>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</si>
  <si>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</si>
  <si>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</si>
  <si>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</si>
  <si>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</si>
  <si>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</si>
  <si>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</si>
  <si>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</si>
  <si>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</si>
  <si>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</si>
  <si>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</si>
  <si>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</si>
  <si>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</si>
  <si>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</si>
  <si>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</si>
  <si>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</si>
  <si>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</si>
  <si>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</si>
  <si>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</si>
  <si>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</si>
  <si>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</si>
  <si>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</si>
  <si>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</si>
  <si>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</si>
  <si>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</si>
  <si>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</si>
  <si>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</si>
  <si>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</si>
  <si>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</si>
  <si>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</si>
  <si>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</si>
  <si>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</si>
  <si>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</si>
  <si>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</si>
  <si>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</si>
  <si>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</si>
  <si>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</si>
  <si>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</si>
  <si>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</si>
  <si>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</si>
  <si>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</si>
  <si>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</si>
  <si>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</si>
  <si>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</si>
  <si>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</si>
  <si>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</si>
  <si>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</si>
  <si>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</si>
  <si>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</si>
  <si>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</si>
  <si>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</si>
  <si>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</si>
  <si>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</si>
  <si>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</si>
  <si>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</si>
  <si>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</si>
  <si>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</si>
  <si>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</si>
  <si>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</si>
  <si>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</si>
  <si>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</si>
  <si>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</si>
  <si>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</si>
  <si>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</si>
  <si>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</si>
  <si>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</si>
  <si>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</si>
  <si>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</si>
  <si>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</si>
  <si>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</si>
  <si>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</si>
  <si>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</si>
  <si>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</si>
  <si>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</si>
  <si>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</si>
  <si>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</si>
  <si>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</si>
  <si>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</si>
  <si>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</si>
  <si>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</si>
  <si>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</si>
  <si>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</si>
  <si>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</si>
  <si>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</si>
  <si>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</si>
  <si>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</si>
  <si>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</si>
  <si>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</si>
  <si>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</si>
  <si>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</si>
  <si>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</si>
  <si>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</si>
  <si>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</si>
  <si>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</si>
  <si>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</si>
  <si>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</si>
  <si>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</si>
  <si>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</si>
  <si>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</si>
  <si>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</si>
  <si>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</si>
  <si>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</si>
  <si>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</si>
  <si>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</si>
  <si>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</si>
  <si>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</si>
  <si>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</si>
  <si>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</si>
  <si>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</si>
  <si>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</si>
  <si>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</si>
  <si>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</si>
  <si>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</si>
  <si>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</si>
  <si>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</si>
  <si>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</si>
  <si>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</si>
  <si>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</si>
  <si>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</si>
  <si>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</si>
  <si>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</si>
  <si>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</si>
  <si>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</si>
  <si>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</si>
  <si>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</si>
  <si>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</si>
  <si>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</si>
  <si>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</si>
  <si>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</si>
  <si>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</si>
  <si>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</si>
  <si>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</si>
  <si>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</si>
  <si>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</si>
  <si>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</si>
  <si>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</si>
  <si>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</si>
  <si>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</si>
  <si>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</si>
  <si>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</si>
  <si>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</si>
  <si>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</si>
  <si>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</si>
  <si>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</si>
  <si>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</si>
  <si>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</si>
  <si>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</si>
  <si>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</si>
  <si>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</si>
  <si>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</si>
  <si>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</si>
  <si>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</si>
  <si>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</si>
  <si>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</si>
  <si>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</si>
  <si>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</si>
  <si>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</si>
  <si>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</si>
  <si>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</si>
  <si>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</si>
  <si>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</si>
  <si>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</si>
  <si>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</si>
  <si>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</si>
  <si>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</si>
  <si>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</si>
  <si>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</si>
  <si>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</si>
  <si>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</si>
  <si>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</si>
  <si>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</si>
  <si>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</si>
  <si>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</si>
  <si>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</si>
  <si>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</si>
  <si>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</si>
  <si>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</si>
  <si>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</si>
  <si>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</si>
  <si>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</si>
  <si>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</si>
  <si>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</si>
  <si>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</si>
  <si>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</si>
  <si>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</si>
  <si>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</si>
  <si>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</si>
  <si>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</si>
  <si>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</si>
  <si>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</si>
  <si>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</si>
  <si>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</si>
  <si>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</si>
  <si>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</si>
  <si>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</si>
  <si>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</si>
  <si>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</si>
  <si>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</si>
  <si>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</si>
  <si>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</si>
  <si>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</si>
  <si>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</si>
  <si>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</si>
  <si>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</si>
  <si>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</si>
  <si>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</si>
  <si>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</si>
  <si>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</si>
  <si>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</si>
  <si>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</si>
  <si>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</si>
  <si>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</si>
  <si>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</si>
  <si>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</si>
  <si>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</si>
  <si>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</si>
  <si>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</si>
  <si>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</si>
  <si>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</si>
  <si>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</si>
  <si>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</si>
  <si>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</si>
  <si>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</si>
  <si>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</si>
  <si>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</si>
  <si>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</si>
  <si>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</si>
  <si>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</si>
  <si>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</si>
  <si>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</si>
  <si>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</si>
  <si>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</si>
  <si>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</si>
  <si>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</si>
  <si>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</si>
  <si>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</si>
  <si>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</si>
  <si>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</si>
  <si>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</si>
  <si>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</si>
  <si>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</si>
  <si>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</si>
  <si>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</si>
  <si>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</si>
  <si>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</si>
  <si>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</si>
  <si>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</si>
  <si>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</si>
  <si>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</si>
  <si>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</si>
  <si>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</si>
  <si>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</si>
  <si>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</si>
  <si>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</si>
  <si>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</si>
  <si>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</si>
  <si>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</si>
  <si>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</si>
  <si>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</si>
  <si>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</si>
  <si>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</si>
  <si>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</si>
  <si>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</si>
  <si>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</si>
  <si>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</si>
  <si>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</si>
  <si>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</si>
  <si>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</si>
  <si>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</si>
  <si>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</si>
  <si>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</si>
  <si>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</si>
  <si>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</si>
  <si>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</si>
  <si>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</si>
  <si>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</si>
  <si>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</si>
  <si>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</si>
  <si>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</si>
  <si>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</si>
  <si>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</si>
  <si>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</si>
  <si>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</si>
  <si>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</si>
  <si>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</si>
  <si>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</si>
  <si>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</si>
  <si>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</si>
  <si>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</si>
  <si>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</si>
  <si>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</si>
  <si>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</si>
  <si>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</si>
  <si>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</si>
  <si>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</si>
  <si>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</si>
  <si>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</si>
  <si>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</si>
  <si>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</si>
  <si>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</si>
  <si>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</si>
  <si>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</si>
  <si>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</si>
  <si>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</si>
  <si>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</si>
  <si>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</si>
  <si>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</si>
  <si>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</si>
  <si>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</si>
  <si>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</si>
  <si>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</si>
  <si>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</si>
  <si>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</si>
  <si>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</si>
  <si>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</si>
  <si>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</si>
  <si>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</si>
  <si>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</si>
  <si>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</si>
  <si>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</si>
  <si>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</si>
  <si>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</si>
  <si>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</si>
  <si>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</si>
  <si>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</si>
  <si>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</si>
  <si>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</si>
  <si>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</si>
  <si>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</si>
  <si>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</si>
  <si>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</si>
  <si>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</si>
  <si>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</si>
  <si>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</si>
  <si>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</si>
  <si>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</si>
  <si>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</si>
  <si>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</si>
  <si>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</si>
  <si>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</si>
  <si>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</si>
  <si>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</si>
  <si>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</si>
  <si>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</si>
  <si>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</si>
  <si>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</si>
  <si>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</si>
  <si>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</si>
  <si>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</si>
  <si>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</si>
  <si>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</si>
  <si>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</si>
  <si>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</si>
  <si>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</si>
  <si>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</si>
  <si>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</si>
  <si>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</si>
  <si>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</si>
  <si>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</si>
  <si>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</si>
  <si>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</si>
  <si>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</si>
  <si>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</si>
  <si>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</si>
  <si>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</si>
  <si>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</si>
  <si>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</si>
  <si>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</si>
  <si>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</si>
  <si>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</si>
  <si>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</si>
  <si>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</si>
  <si>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</si>
  <si>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</si>
  <si>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</si>
  <si>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</si>
  <si>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</si>
  <si>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</si>
  <si>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</si>
  <si>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</si>
  <si>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</si>
  <si>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</si>
  <si>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</si>
  <si>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</si>
  <si>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</si>
  <si>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</si>
  <si>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</si>
  <si>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</si>
  <si>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</si>
  <si>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</si>
  <si>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</si>
  <si>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</si>
  <si>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</si>
  <si>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</si>
  <si>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</si>
  <si>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</si>
  <si>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</si>
  <si>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</si>
  <si>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</si>
  <si>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</si>
  <si>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</si>
  <si>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</si>
  <si>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</si>
  <si>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</si>
  <si>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</si>
  <si>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</si>
  <si>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</si>
  <si>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</si>
  <si>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</si>
  <si>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</si>
  <si>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</si>
  <si>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</si>
  <si>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</si>
  <si>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</si>
  <si>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</si>
  <si>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</si>
  <si>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</si>
  <si>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</si>
  <si>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</si>
  <si>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</si>
  <si>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</si>
  <si>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</si>
  <si>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</si>
  <si>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</si>
  <si>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</si>
  <si>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</si>
  <si>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</si>
  <si>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</si>
  <si>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</si>
  <si>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</si>
  <si>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</si>
  <si>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</si>
  <si>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</si>
  <si>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</si>
  <si>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</si>
  <si>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</si>
  <si>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</si>
  <si>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</si>
  <si>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</si>
  <si>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</si>
  <si>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</si>
  <si>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</si>
  <si>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</si>
  <si>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</si>
  <si>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</si>
  <si>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</si>
  <si>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</si>
  <si>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</si>
  <si>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</si>
  <si>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</si>
  <si>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</si>
  <si>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</si>
  <si>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</si>
  <si>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</si>
  <si>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</si>
  <si>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</si>
  <si>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</si>
  <si>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</si>
  <si>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</si>
  <si>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</si>
  <si>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</si>
  <si>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</si>
  <si>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</si>
  <si>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</si>
  <si>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</si>
  <si>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</si>
  <si>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</si>
  <si>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</si>
  <si>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</si>
  <si>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</si>
  <si>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</si>
  <si>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</si>
  <si>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</si>
  <si>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</si>
  <si>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</si>
  <si>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</si>
  <si>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</si>
  <si>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</si>
  <si>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</si>
  <si>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</si>
  <si>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</si>
  <si>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</si>
  <si>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</si>
  <si>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</si>
  <si>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</si>
  <si>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</si>
  <si>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</si>
  <si>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</si>
  <si>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</si>
  <si>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</si>
  <si>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</si>
  <si>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</si>
  <si>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</si>
  <si>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</si>
  <si>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</si>
  <si>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</si>
  <si>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</si>
  <si>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</si>
  <si>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</si>
  <si>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</si>
  <si>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</si>
  <si>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</si>
  <si>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</si>
  <si>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</si>
  <si>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</si>
  <si>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</si>
  <si>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</si>
  <si>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</si>
  <si>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</si>
  <si>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</si>
  <si>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</si>
  <si>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</si>
  <si>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</si>
  <si>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</si>
  <si>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</si>
  <si>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</si>
  <si>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</si>
  <si>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</si>
  <si>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</si>
  <si>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</si>
  <si>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</si>
  <si>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</si>
  <si>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</si>
  <si>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</si>
  <si>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</si>
  <si>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</si>
  <si>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</si>
  <si>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</si>
  <si>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</si>
  <si>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</si>
  <si>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</si>
  <si>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</si>
  <si>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</si>
  <si>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</si>
  <si>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</si>
  <si>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</si>
  <si>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</si>
  <si>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</si>
  <si>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</si>
  <si>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</si>
  <si>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</si>
  <si>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</si>
  <si>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</si>
  <si>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</si>
  <si>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</si>
  <si>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</si>
  <si>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</si>
  <si>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</si>
  <si>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</si>
  <si>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</si>
  <si>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</si>
  <si>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</si>
  <si>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</si>
  <si>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</si>
  <si>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</si>
  <si>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</si>
  <si>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</si>
  <si>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</si>
  <si>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</si>
  <si>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</si>
  <si>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</si>
  <si>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</si>
  <si>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</si>
  <si>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</si>
  <si>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</si>
  <si>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</si>
  <si>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</si>
  <si>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</si>
  <si>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</si>
  <si>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</si>
  <si>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</si>
  <si>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</si>
  <si>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</si>
  <si>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</si>
  <si>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</si>
  <si>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</si>
  <si>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</si>
  <si>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</si>
  <si>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</si>
  <si>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</si>
  <si>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</si>
  <si>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</si>
  <si>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</si>
  <si>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</si>
  <si>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</si>
  <si>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</si>
  <si>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</si>
  <si>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</si>
  <si>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</si>
  <si>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</si>
  <si>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</si>
  <si>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</si>
  <si>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</si>
  <si>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</si>
  <si>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</si>
  <si>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</si>
  <si>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</si>
  <si>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</si>
  <si>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</si>
  <si>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</si>
  <si>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</si>
  <si>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</si>
  <si>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</si>
  <si>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</si>
  <si>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</si>
  <si>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</si>
  <si>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</si>
  <si>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</si>
  <si>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</si>
  <si>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</si>
  <si>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</si>
  <si>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</si>
  <si>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</si>
  <si>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</si>
  <si>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</si>
  <si>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</si>
  <si>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</si>
  <si>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</si>
  <si>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</si>
  <si>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</si>
  <si>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</si>
  <si>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</si>
  <si>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</si>
  <si>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</si>
  <si>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</si>
  <si>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</si>
  <si>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</si>
  <si>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</si>
  <si>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</si>
  <si>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</si>
  <si>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</si>
  <si>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</si>
  <si>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</si>
  <si>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</si>
  <si>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</si>
  <si>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</si>
  <si>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</si>
  <si>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</si>
  <si>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</si>
  <si>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</si>
  <si>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</si>
  <si>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</si>
  <si>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</si>
  <si>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</si>
  <si>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</si>
  <si>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</si>
  <si>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</si>
  <si>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</si>
  <si>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</si>
  <si>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</si>
  <si>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</si>
  <si>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</si>
  <si>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</si>
  <si>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</si>
  <si>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</si>
  <si>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</si>
  <si>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</si>
  <si>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</si>
  <si>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</si>
  <si>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</si>
  <si>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</si>
  <si>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</si>
  <si>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</si>
  <si>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</si>
  <si>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</si>
  <si>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</si>
  <si>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</si>
  <si>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</si>
  <si>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</si>
  <si>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</si>
  <si>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</si>
  <si>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</si>
  <si>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</si>
  <si>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</si>
  <si>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</si>
  <si>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</si>
  <si>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</si>
  <si>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</si>
  <si>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</si>
  <si>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</si>
  <si>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</si>
  <si>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</si>
  <si>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</si>
  <si>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</si>
  <si>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</si>
  <si>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</si>
  <si>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</si>
  <si>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</si>
  <si>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</si>
  <si>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</si>
  <si>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</si>
  <si>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</si>
  <si>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</si>
  <si>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</si>
  <si>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</si>
  <si>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</si>
  <si>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</si>
  <si>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</si>
  <si>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</si>
  <si>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</si>
  <si>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</si>
  <si>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</si>
  <si>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</si>
  <si>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</si>
  <si>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</si>
  <si>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</si>
  <si>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</si>
  <si>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</si>
  <si>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</si>
  <si>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</si>
  <si>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</si>
  <si>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</si>
  <si>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</si>
  <si>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</si>
  <si>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</si>
  <si>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</si>
  <si>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</si>
  <si>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</si>
  <si>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</si>
  <si>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</si>
  <si>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</si>
  <si>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</si>
  <si>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</si>
  <si>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</si>
  <si>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</si>
  <si>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</si>
  <si>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</si>
  <si>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</si>
  <si>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</si>
  <si>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</si>
  <si>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</si>
  <si>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</si>
  <si>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</si>
  <si>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</si>
  <si>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</si>
  <si>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</si>
  <si>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</si>
  <si>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</si>
  <si>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</si>
  <si>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</si>
  <si>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</si>
  <si>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</si>
  <si>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</si>
  <si>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</si>
  <si>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</si>
  <si>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</si>
  <si>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</si>
  <si>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</si>
  <si>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</si>
  <si>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</si>
  <si>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</si>
  <si>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</si>
  <si>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</si>
  <si>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</si>
  <si>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</si>
  <si>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</si>
  <si>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</si>
  <si>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</si>
  <si>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</si>
  <si>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</si>
  <si>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</si>
  <si>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</si>
  <si>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</si>
  <si>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</si>
  <si>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</si>
  <si>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</si>
  <si>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</si>
  <si>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</si>
  <si>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</si>
  <si>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</si>
  <si>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</si>
  <si>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</si>
  <si>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</si>
  <si>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</si>
  <si>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</si>
  <si>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</si>
  <si>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</si>
  <si>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</si>
  <si>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</si>
  <si>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</si>
  <si>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</si>
  <si>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</si>
  <si>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</si>
  <si>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</si>
  <si>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</si>
  <si>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</si>
  <si>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</si>
  <si>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</si>
  <si>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</si>
  <si>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</si>
  <si>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</si>
  <si>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</si>
  <si>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</si>
  <si>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</si>
  <si>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</si>
  <si>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</si>
  <si>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</si>
  <si>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</si>
  <si>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</si>
  <si>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</si>
  <si>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</si>
  <si>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</si>
  <si>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</si>
  <si>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</si>
  <si>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</si>
  <si>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</si>
  <si>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</si>
  <si>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</si>
  <si>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</si>
  <si>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</si>
  <si>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</si>
  <si>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</si>
  <si>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</si>
  <si>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</si>
  <si>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</si>
  <si>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</si>
  <si>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</si>
  <si>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</si>
  <si>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</si>
  <si>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</si>
  <si>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</si>
  <si>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</si>
  <si>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</si>
  <si>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</si>
  <si>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</si>
  <si>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</si>
  <si>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</si>
  <si>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</si>
  <si>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</si>
  <si>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</si>
  <si>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</si>
  <si>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</si>
  <si>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</si>
  <si>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</si>
  <si>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</si>
  <si>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</si>
  <si>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</si>
  <si>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</si>
  <si>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</si>
  <si>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</si>
  <si>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</si>
  <si>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</si>
  <si>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</si>
  <si>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</si>
  <si>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</si>
  <si>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</si>
  <si>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</si>
  <si>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</si>
  <si>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</si>
  <si>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</si>
  <si>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</si>
  <si>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</si>
  <si>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</si>
  <si>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</si>
  <si>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</si>
  <si>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</si>
  <si>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</si>
  <si>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</si>
  <si>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</si>
  <si>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</si>
  <si>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</si>
  <si>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</si>
  <si>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</si>
  <si>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</si>
  <si>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</si>
  <si>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</si>
  <si>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</si>
  <si>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</si>
  <si>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</si>
  <si>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</si>
  <si>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</si>
  <si>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</si>
  <si>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</si>
  <si>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</si>
  <si>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</si>
  <si>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</si>
  <si>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</si>
  <si>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</si>
  <si>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</si>
  <si>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</si>
  <si>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</si>
  <si>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</si>
  <si>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</si>
  <si>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</si>
  <si>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</si>
  <si>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</si>
  <si>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</si>
  <si>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</si>
  <si>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</si>
  <si>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</si>
  <si>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</si>
  <si>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</si>
  <si>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</si>
  <si>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</si>
  <si>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</si>
  <si>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</si>
  <si>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</si>
  <si>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</si>
  <si>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</si>
  <si>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</si>
  <si>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</si>
  <si>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</si>
  <si>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</si>
  <si>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</si>
  <si>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</si>
  <si>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</si>
  <si>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</si>
  <si>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</si>
  <si>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</si>
  <si>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</si>
  <si>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</si>
  <si>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</si>
  <si>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</si>
  <si>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</si>
  <si>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</si>
  <si>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</si>
  <si>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</si>
  <si>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</si>
  <si>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</si>
  <si>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</si>
  <si>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</si>
  <si>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</si>
  <si>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</si>
  <si>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</si>
  <si>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</si>
  <si>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</si>
  <si>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</si>
  <si>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</si>
  <si>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</si>
  <si>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</si>
  <si>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</si>
  <si>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</si>
  <si>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</si>
  <si>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</si>
  <si>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</si>
  <si>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</si>
  <si>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</si>
  <si>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</si>
  <si>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</si>
  <si>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</si>
  <si>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</si>
  <si>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</si>
  <si>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</si>
  <si>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</si>
  <si>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</si>
  <si>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</si>
  <si>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</si>
  <si>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</si>
  <si>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</si>
  <si>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</si>
  <si>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</si>
  <si>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</si>
  <si>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</si>
  <si>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</si>
  <si>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</si>
  <si>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</si>
  <si>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</si>
  <si>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</si>
  <si>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</si>
  <si>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</si>
  <si>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</si>
  <si>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</si>
  <si>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</si>
  <si>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</si>
  <si>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</si>
  <si>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</si>
  <si>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</si>
  <si>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</si>
  <si>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</si>
  <si>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</si>
  <si>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</si>
  <si>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</si>
  <si>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</si>
  <si>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</si>
  <si>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</si>
  <si>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</si>
  <si>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</si>
  <si>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</si>
  <si>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</si>
  <si>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</si>
  <si>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</si>
  <si>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</si>
  <si>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</si>
  <si>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</si>
  <si>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</si>
  <si>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</si>
  <si>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</si>
  <si>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</si>
  <si>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</si>
  <si>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</si>
  <si>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</si>
  <si>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</si>
  <si>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</si>
  <si>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</si>
  <si>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</si>
  <si>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</si>
  <si>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</si>
  <si>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</si>
  <si>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</si>
  <si>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</si>
  <si>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</si>
  <si>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</si>
  <si>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</si>
  <si>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</si>
  <si>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</si>
  <si>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</si>
  <si>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</si>
  <si>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</si>
  <si>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</si>
  <si>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</si>
  <si>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</si>
  <si>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</si>
  <si>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</si>
  <si>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</si>
  <si>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</si>
  <si>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</si>
  <si>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</si>
  <si>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</si>
  <si>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</si>
  <si>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</si>
  <si>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</si>
  <si>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</si>
  <si>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</si>
  <si>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</si>
  <si>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</si>
  <si>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</si>
  <si>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</si>
  <si>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</si>
  <si>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</si>
  <si>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</si>
  <si>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</si>
  <si>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</si>
  <si>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</si>
  <si>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</si>
  <si>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</si>
  <si>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</si>
  <si>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</si>
  <si>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</si>
  <si>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</si>
  <si>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</si>
  <si>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</si>
  <si>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</si>
  <si>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</si>
  <si>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</si>
  <si>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</si>
  <si>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</si>
  <si>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</si>
  <si>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</si>
  <si>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</si>
  <si>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</si>
  <si>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</si>
  <si>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</si>
  <si>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</si>
  <si>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</si>
  <si>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</si>
  <si>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</si>
  <si>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</si>
  <si>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</si>
  <si>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</si>
  <si>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</si>
  <si>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</si>
  <si>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</si>
  <si>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</si>
  <si>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</si>
  <si>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</si>
  <si>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</si>
  <si>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</si>
  <si>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</si>
  <si>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</si>
  <si>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</si>
  <si>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</si>
  <si>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</si>
  <si>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</si>
  <si>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</si>
  <si>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</si>
  <si>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</si>
  <si>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</si>
  <si>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</si>
  <si>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</si>
  <si>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</si>
  <si>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</si>
  <si>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</si>
  <si>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</si>
  <si>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</si>
  <si>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</si>
  <si>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</si>
  <si>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</si>
  <si>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</si>
  <si>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</si>
  <si>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</si>
  <si>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</si>
  <si>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</si>
  <si>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</si>
  <si>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</si>
  <si>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</si>
  <si>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</si>
  <si>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</si>
  <si>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</si>
  <si>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</si>
  <si>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</si>
  <si>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</si>
  <si>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</si>
  <si>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</si>
  <si>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</si>
  <si>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</si>
  <si>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</si>
  <si>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</si>
  <si>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</si>
  <si>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</si>
  <si>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</si>
  <si>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</si>
  <si>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</si>
  <si>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</si>
  <si>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</si>
  <si>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</si>
  <si>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</si>
  <si>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</si>
  <si>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</si>
  <si>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</si>
  <si>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</si>
  <si>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</si>
  <si>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</si>
  <si>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</si>
  <si>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</si>
  <si>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</si>
  <si>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</si>
  <si>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</si>
  <si>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</si>
  <si>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</si>
  <si>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</si>
  <si>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</si>
  <si>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</si>
  <si>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</si>
  <si>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</si>
  <si>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</si>
  <si>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</si>
  <si>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</si>
  <si>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</si>
  <si>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</si>
  <si>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</si>
  <si>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</si>
  <si>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</si>
  <si>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</si>
  <si>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</si>
  <si>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</si>
  <si>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</si>
  <si>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</si>
  <si>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</si>
  <si>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</si>
  <si>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</si>
  <si>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</si>
  <si>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</si>
  <si>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</si>
  <si>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</si>
  <si>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</si>
  <si>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</si>
  <si>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</si>
  <si>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</si>
  <si>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</si>
  <si>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</si>
  <si>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</si>
  <si>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</si>
  <si>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</si>
  <si>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</si>
  <si>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</si>
  <si>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</si>
  <si>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</si>
  <si>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</si>
  <si>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</si>
  <si>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</si>
  <si>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</si>
  <si>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</si>
  <si>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</si>
  <si>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</si>
  <si>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</si>
  <si>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</si>
  <si>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</si>
  <si>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</si>
  <si>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</si>
  <si>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</si>
  <si>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</si>
  <si>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</si>
  <si>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</si>
  <si>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</si>
  <si>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</si>
  <si>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</si>
  <si>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</si>
  <si>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</si>
  <si>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</si>
  <si>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</si>
  <si>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</si>
  <si>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</si>
  <si>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</si>
  <si>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</si>
  <si>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</si>
  <si>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</si>
  <si>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</si>
  <si>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</si>
  <si>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</si>
  <si>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</si>
  <si>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</si>
  <si>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</si>
  <si>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</si>
  <si>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</si>
  <si>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</si>
  <si>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</si>
  <si>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</si>
  <si>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</si>
  <si>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</si>
  <si>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</si>
  <si>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</si>
  <si>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</si>
  <si>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</si>
  <si>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</si>
  <si>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</si>
  <si>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</si>
  <si>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</si>
  <si>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</si>
  <si>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</si>
  <si>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</si>
  <si>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</si>
  <si>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</si>
  <si>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</si>
  <si>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</si>
  <si>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</si>
  <si>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</si>
  <si>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</si>
  <si>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</si>
  <si>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</si>
  <si>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</si>
  <si>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</si>
  <si>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</si>
  <si>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</si>
  <si>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</si>
  <si>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</si>
  <si>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</si>
  <si>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</si>
  <si>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</si>
  <si>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</si>
  <si>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</si>
  <si>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</si>
  <si>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</si>
  <si>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</si>
  <si>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</si>
  <si>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</si>
  <si>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</si>
  <si>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</si>
  <si>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</si>
  <si>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</si>
  <si>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</si>
  <si>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</si>
  <si>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</si>
  <si>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</si>
  <si>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</si>
  <si>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</si>
  <si>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</si>
  <si>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</si>
  <si>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</si>
  <si>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</si>
  <si>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</si>
  <si>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</si>
  <si>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</si>
  <si>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</si>
  <si>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</si>
  <si>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</si>
  <si>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</si>
  <si>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</si>
  <si>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</si>
  <si>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</si>
  <si>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</si>
  <si>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</si>
  <si>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</si>
  <si>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</si>
  <si>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</si>
  <si>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</si>
  <si>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</si>
  <si>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</si>
  <si>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</si>
  <si>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</si>
  <si>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</si>
  <si>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</si>
  <si>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</si>
  <si>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</si>
  <si>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</si>
  <si>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</si>
  <si>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</si>
  <si>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</si>
  <si>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</si>
  <si>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</si>
  <si>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</si>
  <si>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</si>
  <si>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</si>
  <si>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</si>
  <si>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</si>
  <si>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</si>
  <si>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</si>
  <si>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</si>
  <si>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</si>
  <si>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</si>
  <si>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</si>
  <si>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</si>
  <si>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</si>
  <si>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</si>
  <si>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</si>
  <si>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</si>
  <si>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</si>
  <si>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</si>
  <si>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</si>
  <si>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</si>
  <si>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</si>
  <si>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</si>
  <si>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</si>
  <si>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</si>
  <si>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</si>
  <si>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</si>
  <si>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</si>
  <si>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</si>
  <si>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</si>
  <si>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</si>
  <si>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</si>
  <si>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</si>
  <si>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</si>
  <si>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</si>
  <si>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</si>
  <si>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</si>
  <si>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</si>
  <si>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</si>
  <si>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</si>
  <si>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</si>
  <si>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</si>
  <si>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</si>
  <si>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</si>
  <si>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</si>
  <si>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</si>
  <si>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</si>
  <si>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</si>
  <si>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</si>
  <si>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</si>
  <si>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</si>
  <si>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</si>
  <si>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</si>
  <si>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</si>
  <si>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</si>
  <si>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</si>
  <si>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</si>
  <si>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</si>
  <si>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</si>
  <si>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</si>
  <si>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</si>
  <si>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</si>
  <si>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</si>
  <si>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</si>
  <si>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</si>
  <si>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</si>
  <si>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</si>
  <si>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</si>
  <si>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</si>
  <si>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</si>
  <si>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</si>
  <si>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</si>
  <si>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</si>
  <si>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</si>
  <si>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</si>
  <si>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</si>
  <si>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</si>
  <si>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</si>
  <si>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</si>
  <si>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</si>
  <si>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</si>
  <si>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</si>
  <si>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</si>
  <si>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</si>
  <si>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</si>
  <si>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</si>
  <si>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</si>
  <si>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</si>
  <si>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</si>
  <si>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</si>
  <si>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</si>
  <si>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</si>
  <si>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</si>
  <si>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</si>
  <si>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</si>
  <si>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</si>
  <si>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</si>
  <si>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</si>
  <si>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</si>
  <si>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</si>
  <si>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</si>
  <si>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</si>
  <si>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</si>
  <si>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</si>
  <si>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</si>
  <si>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</si>
  <si>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</si>
  <si>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</si>
  <si>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</si>
  <si>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</si>
  <si>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</si>
  <si>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</si>
  <si>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</si>
  <si>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</si>
  <si>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</si>
  <si>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</si>
  <si>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</si>
  <si>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</si>
  <si>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</si>
  <si>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</si>
  <si>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</si>
  <si>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</si>
  <si>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</si>
  <si>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</si>
  <si>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</si>
  <si>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</si>
  <si>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</si>
  <si>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</si>
  <si>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</si>
  <si>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</si>
  <si>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</si>
  <si>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</si>
  <si>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</si>
  <si>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</si>
  <si>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</si>
  <si>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</si>
  <si>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</si>
  <si>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</si>
  <si>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</si>
  <si>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</si>
  <si>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</si>
  <si>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</si>
  <si>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</si>
  <si>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</si>
  <si>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</si>
  <si>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</si>
  <si>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</si>
  <si>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</si>
  <si>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</si>
  <si>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</si>
  <si>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</si>
  <si>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</si>
  <si>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</si>
  <si>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</si>
  <si>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</si>
  <si>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</si>
  <si>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</si>
  <si>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</si>
  <si>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</si>
  <si>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</si>
  <si>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</si>
  <si>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</si>
  <si>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</si>
  <si>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</si>
  <si>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</si>
  <si>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</si>
  <si>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</si>
  <si>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</si>
  <si>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</si>
  <si>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</si>
  <si>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</si>
  <si>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</si>
  <si>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</si>
  <si>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</si>
  <si>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</si>
  <si>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</si>
  <si>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</si>
  <si>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</si>
  <si>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</si>
  <si>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</si>
  <si>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</si>
  <si>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</si>
  <si>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</si>
  <si>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</si>
  <si>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</si>
  <si>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</si>
  <si>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</si>
  <si>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</si>
  <si>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</si>
  <si>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</si>
  <si>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</si>
  <si>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</si>
  <si>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</si>
  <si>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</si>
  <si>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</si>
  <si>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</si>
  <si>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</si>
  <si>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</si>
  <si>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</si>
  <si>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</si>
  <si>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</si>
  <si>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</si>
  <si>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</si>
  <si>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</si>
  <si>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</si>
  <si>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</si>
  <si>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</si>
  <si>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</si>
  <si>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</si>
  <si>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</si>
  <si>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</si>
  <si>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</si>
  <si>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</si>
  <si>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</si>
  <si>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</si>
  <si>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</si>
  <si>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</si>
  <si>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</si>
  <si>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</si>
  <si>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</si>
  <si>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</si>
  <si>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</si>
  <si>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</si>
  <si>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</si>
  <si>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</si>
  <si>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</si>
  <si>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</si>
  <si>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</si>
  <si>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</si>
  <si>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</si>
  <si>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</si>
  <si>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</si>
  <si>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</si>
  <si>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</si>
  <si>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</si>
  <si>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</si>
  <si>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</si>
  <si>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</si>
  <si>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</si>
  <si>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</si>
  <si>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</si>
  <si>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</si>
  <si>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</si>
  <si>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</si>
  <si>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</si>
  <si>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</si>
  <si>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</si>
  <si>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</si>
  <si>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</si>
  <si>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</si>
  <si>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</si>
  <si>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</si>
  <si>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</si>
  <si>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</si>
  <si>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</si>
  <si>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</si>
  <si>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</si>
  <si>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</si>
  <si>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</si>
  <si>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</si>
  <si>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</si>
  <si>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</si>
  <si>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</si>
  <si>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</si>
  <si>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</si>
  <si>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</si>
  <si>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</si>
  <si>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</si>
  <si>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</si>
  <si>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</si>
  <si>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</si>
  <si>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</si>
  <si>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</si>
  <si>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</si>
  <si>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</si>
  <si>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</si>
  <si>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</si>
  <si>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</si>
  <si>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</si>
  <si>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</si>
  <si>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</si>
  <si>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</si>
  <si>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</si>
  <si>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</si>
  <si>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</si>
  <si>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</si>
  <si>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</si>
  <si>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</si>
  <si>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</si>
  <si>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</si>
  <si>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</si>
  <si>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</si>
  <si>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</si>
  <si>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</si>
  <si>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</si>
  <si>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</si>
  <si>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</si>
  <si>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</si>
  <si>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</si>
  <si>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</si>
  <si>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</si>
  <si>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</si>
  <si>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</si>
  <si>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</si>
  <si>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</si>
  <si>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</si>
  <si>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</si>
  <si>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</si>
  <si>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</si>
  <si>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</si>
  <si>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</si>
  <si>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</si>
  <si>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</si>
  <si>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</si>
  <si>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</si>
  <si>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</si>
  <si>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</si>
  <si>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</si>
  <si>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</si>
  <si>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</si>
  <si>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</si>
  <si>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</si>
  <si>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</si>
  <si>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</si>
  <si>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</si>
  <si>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</si>
  <si>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</si>
  <si>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</si>
  <si>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</si>
  <si>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</si>
  <si>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</si>
  <si>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</si>
  <si>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</si>
  <si>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</si>
  <si>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</si>
  <si>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</si>
  <si>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</si>
  <si>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</si>
  <si>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</si>
  <si>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</si>
  <si>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</si>
  <si>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</si>
  <si>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</si>
  <si>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</si>
  <si>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</si>
  <si>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</si>
  <si>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</si>
  <si>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</si>
  <si>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</si>
  <si>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</si>
  <si>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</si>
  <si>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</si>
  <si>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</si>
  <si>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</si>
  <si>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</si>
  <si>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</si>
  <si>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</si>
  <si>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</si>
  <si>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</si>
  <si>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</si>
  <si>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</si>
  <si>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</si>
  <si>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</si>
  <si>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</si>
  <si>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</si>
  <si>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</si>
  <si>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</si>
  <si>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</si>
  <si>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</si>
  <si>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</si>
  <si>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</si>
  <si>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</si>
  <si>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</si>
  <si>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</si>
  <si>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</si>
  <si>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</si>
  <si>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</si>
  <si>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</si>
  <si>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</si>
  <si>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</si>
  <si>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</si>
  <si>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</si>
  <si>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</si>
  <si>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</si>
  <si>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</si>
  <si>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</si>
  <si>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</si>
  <si>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</si>
  <si>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</si>
  <si>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</si>
  <si>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</si>
  <si>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</si>
  <si>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</si>
  <si>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</si>
  <si>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</si>
  <si>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</si>
  <si>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</si>
  <si>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</si>
  <si>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</si>
  <si>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</si>
  <si>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</si>
  <si>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</si>
  <si>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</si>
  <si>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</si>
  <si>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</si>
  <si>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</si>
  <si>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</si>
  <si>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</si>
  <si>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</si>
  <si>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</si>
  <si>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</si>
  <si>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</si>
  <si>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</si>
  <si>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</si>
  <si>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</si>
  <si>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</si>
  <si>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</si>
  <si>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</si>
  <si>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</si>
  <si>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</si>
  <si>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</si>
  <si>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</si>
  <si>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</si>
  <si>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</si>
  <si>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</si>
  <si>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</si>
  <si>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</si>
  <si>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</si>
  <si>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</si>
  <si>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</si>
  <si>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</si>
  <si>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</si>
  <si>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</si>
  <si>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</si>
  <si>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</si>
  <si>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</si>
  <si>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</si>
  <si>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</si>
  <si>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</si>
  <si>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</si>
  <si>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</si>
  <si>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</si>
  <si>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</si>
  <si>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</si>
  <si>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</si>
  <si>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</si>
  <si>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</si>
  <si>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</si>
  <si>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</si>
  <si>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</si>
  <si>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</si>
  <si>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</si>
  <si>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</si>
  <si>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</si>
  <si>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</si>
  <si>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</si>
  <si>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</si>
  <si>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</si>
  <si>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</si>
  <si>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</si>
  <si>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</si>
  <si>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</si>
  <si>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</si>
  <si>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</si>
  <si>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</si>
  <si>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</si>
  <si>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</si>
  <si>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</si>
  <si>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</si>
  <si>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</si>
  <si>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</si>
  <si>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</si>
  <si>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</si>
  <si>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</si>
  <si>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</si>
  <si>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</si>
  <si>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</si>
  <si>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</si>
  <si>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</si>
  <si>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</si>
  <si>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</si>
  <si>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</si>
  <si>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</si>
  <si>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</si>
  <si>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</si>
  <si>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</si>
  <si>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</si>
  <si>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</si>
  <si>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</si>
  <si>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</si>
  <si>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</si>
  <si>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</si>
  <si>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</si>
  <si>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</si>
  <si>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</si>
  <si>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</si>
  <si>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</si>
  <si>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</si>
  <si>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</si>
  <si>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</si>
  <si>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</si>
  <si>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</si>
  <si>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</si>
  <si>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</si>
  <si>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</si>
  <si>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</si>
  <si>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</si>
  <si>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</si>
  <si>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</si>
  <si>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</si>
  <si>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</si>
  <si>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</si>
  <si>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</si>
  <si>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</si>
  <si>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</si>
  <si>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</si>
  <si>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</si>
  <si>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</si>
  <si>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</si>
  <si>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</si>
  <si>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</si>
  <si>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</si>
  <si>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</si>
  <si>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</si>
  <si>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</si>
  <si>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</si>
  <si>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</si>
  <si>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</si>
  <si>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</si>
  <si>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</si>
  <si>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</si>
  <si>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</si>
  <si>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</si>
  <si>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</si>
  <si>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</si>
  <si>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</si>
  <si>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</si>
  <si>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</si>
  <si>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</si>
  <si>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</si>
  <si>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</si>
  <si>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</si>
  <si>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</si>
  <si>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</si>
  <si>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</si>
  <si>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</si>
  <si>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</si>
  <si>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</si>
  <si>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</si>
  <si>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</si>
  <si>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</si>
  <si>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</si>
  <si>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</si>
  <si>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</si>
  <si>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</si>
  <si>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</si>
  <si>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</si>
  <si>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</si>
  <si>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</si>
  <si>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</si>
  <si>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</si>
  <si>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</si>
  <si>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</si>
  <si>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</si>
  <si>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</si>
  <si>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</si>
  <si>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</si>
  <si>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</si>
  <si>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</si>
  <si>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</si>
  <si>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</si>
  <si>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</si>
  <si>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</si>
  <si>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</si>
  <si>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</si>
  <si>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</si>
  <si>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</si>
  <si>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</si>
  <si>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</si>
  <si>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</si>
  <si>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</si>
  <si>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</si>
  <si>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</si>
  <si>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</si>
  <si>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</si>
  <si>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</si>
  <si>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</si>
  <si>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</si>
  <si>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</si>
  <si>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</si>
  <si>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</si>
  <si>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</si>
  <si>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</si>
  <si>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</si>
  <si>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</si>
  <si>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</si>
  <si>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</si>
  <si>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</si>
  <si>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</si>
  <si>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</si>
  <si>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</si>
  <si>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</si>
  <si>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</si>
  <si>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</si>
  <si>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</si>
  <si>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</si>
  <si>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</si>
  <si>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</si>
  <si>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</si>
  <si>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</si>
  <si>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</si>
  <si>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</si>
  <si>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</si>
  <si>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</si>
  <si>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</si>
  <si>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</si>
  <si>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</si>
  <si>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</si>
  <si>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</si>
  <si>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</si>
  <si>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</si>
  <si>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</si>
  <si>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</si>
  <si>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</si>
  <si>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</si>
  <si>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</si>
  <si>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</si>
  <si>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</si>
  <si>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</si>
  <si>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</si>
  <si>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</si>
  <si>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</si>
  <si>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</si>
  <si>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</si>
  <si>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</si>
  <si>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</si>
  <si>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</si>
  <si>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</si>
  <si>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</si>
  <si>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</si>
  <si>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</si>
  <si>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</si>
  <si>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</si>
  <si>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</si>
  <si>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</si>
  <si>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</si>
  <si>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</si>
  <si>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</si>
  <si>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</si>
  <si>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</si>
  <si>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</si>
  <si>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</si>
  <si>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</si>
  <si>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</si>
  <si>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</si>
  <si>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</si>
  <si>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</si>
  <si>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</si>
  <si>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</si>
  <si>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</si>
  <si>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</si>
  <si>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</si>
  <si>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</si>
  <si>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</si>
  <si>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</si>
  <si>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</si>
  <si>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</si>
  <si>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</si>
  <si>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</si>
  <si>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</si>
  <si>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</si>
  <si>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</si>
  <si>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</si>
  <si>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</si>
  <si>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</si>
  <si>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</si>
  <si>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</si>
  <si>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</si>
  <si>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</si>
  <si>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</si>
  <si>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</si>
  <si>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</si>
  <si>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</si>
  <si>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</si>
  <si>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</si>
  <si>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</si>
  <si>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</si>
  <si>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</si>
  <si>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</si>
  <si>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</si>
  <si>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</si>
  <si>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</si>
  <si>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</si>
  <si>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</si>
  <si>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</si>
  <si>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</si>
  <si>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</si>
  <si>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</si>
  <si>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</si>
  <si>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</si>
  <si>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</si>
  <si>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</si>
  <si>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</si>
  <si>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</si>
  <si>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</si>
  <si>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</si>
  <si>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</si>
  <si>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</si>
  <si>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</si>
  <si>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</si>
  <si>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</si>
  <si>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</si>
  <si>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</si>
  <si>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</si>
  <si>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</si>
  <si>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</si>
  <si>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</si>
  <si>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</si>
  <si>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</si>
  <si>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</si>
  <si>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</si>
  <si>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</si>
  <si>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</si>
  <si>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</si>
  <si>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</si>
  <si>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</si>
  <si>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</si>
  <si>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</si>
  <si>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</si>
  <si>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</si>
  <si>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</si>
  <si>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</si>
  <si>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</si>
  <si>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</si>
  <si>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</si>
  <si>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</si>
  <si>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</si>
  <si>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</si>
  <si>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</si>
  <si>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</si>
  <si>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</si>
  <si>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</si>
  <si>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</si>
  <si>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</si>
  <si>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</si>
  <si>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</si>
  <si>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</si>
  <si>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</si>
  <si>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</si>
  <si>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</si>
  <si>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</si>
  <si>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</si>
  <si>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</si>
  <si>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</si>
  <si>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</si>
  <si>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</si>
  <si>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</si>
  <si>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</si>
  <si>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</si>
  <si>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</si>
  <si>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</si>
  <si>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</si>
  <si>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</si>
  <si>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</si>
  <si>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</si>
  <si>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</si>
  <si>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</si>
  <si>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</si>
  <si>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</si>
  <si>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</si>
  <si>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</si>
  <si>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</si>
  <si>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</si>
  <si>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</si>
  <si>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</si>
  <si>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</si>
  <si>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</si>
  <si>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</si>
  <si>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</si>
  <si>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</si>
  <si>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</si>
  <si>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</si>
  <si>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</si>
  <si>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</si>
  <si>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</si>
  <si>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</si>
  <si>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</si>
  <si>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</si>
  <si>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</si>
  <si>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</si>
  <si>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</si>
  <si>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</si>
  <si>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</si>
  <si>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</si>
  <si>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</si>
  <si>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</si>
  <si>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</si>
  <si>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</si>
  <si>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</si>
  <si>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</si>
  <si>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</si>
  <si>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</si>
  <si>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</si>
  <si>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</si>
  <si>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</si>
  <si>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</si>
  <si>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</si>
  <si>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</si>
  <si>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</si>
  <si>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</si>
  <si>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</si>
  <si>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</si>
  <si>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</si>
  <si>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</si>
  <si>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</si>
  <si>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</si>
  <si>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</si>
  <si>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</si>
  <si>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</si>
  <si>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</si>
  <si>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</si>
  <si>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</si>
  <si>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</si>
  <si>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</si>
  <si>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</si>
  <si>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</si>
  <si>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</si>
  <si>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</si>
  <si>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</si>
  <si>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</si>
  <si>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</si>
  <si>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</si>
  <si>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</si>
  <si>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</si>
  <si>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</si>
  <si>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</si>
  <si>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</si>
  <si>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</si>
  <si>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</si>
  <si>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</si>
  <si>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</si>
  <si>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</si>
  <si>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</si>
  <si>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</si>
  <si>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</si>
  <si>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</si>
  <si>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</si>
  <si>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</si>
  <si>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</si>
  <si>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</si>
  <si>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</si>
  <si>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</si>
  <si>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</si>
  <si>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</si>
  <si>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</si>
  <si>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</si>
  <si>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</si>
  <si>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</si>
  <si>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</si>
  <si>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</si>
  <si>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</si>
  <si>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</si>
  <si>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</si>
  <si>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</si>
  <si>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</si>
  <si>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</si>
  <si>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</si>
  <si>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</si>
  <si>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</si>
  <si>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</si>
  <si>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</si>
  <si>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</si>
  <si>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</si>
  <si>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</si>
  <si>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</si>
  <si>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</si>
  <si>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</si>
  <si>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</si>
  <si>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</si>
  <si>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</si>
  <si>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</si>
  <si>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</si>
  <si>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</si>
  <si>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</si>
  <si>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</si>
  <si>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</si>
  <si>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</si>
  <si>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</si>
  <si>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</si>
  <si>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</si>
  <si>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</si>
  <si>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</si>
  <si>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</si>
  <si>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</si>
  <si>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</si>
  <si>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</si>
  <si>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</si>
  <si>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</si>
  <si>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</si>
  <si>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</si>
  <si>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</si>
  <si>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</si>
  <si>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</si>
  <si>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</si>
  <si>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</si>
  <si>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</si>
  <si>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</si>
  <si>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</si>
  <si>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</si>
  <si>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</si>
  <si>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</si>
  <si>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</si>
  <si>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</si>
  <si>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</si>
  <si>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</si>
  <si>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</si>
  <si>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</si>
  <si>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</si>
  <si>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</si>
  <si>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</si>
  <si>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</si>
  <si>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</si>
  <si>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</si>
  <si>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</si>
  <si>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</si>
  <si>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</si>
  <si>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</si>
  <si>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</si>
  <si>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</si>
  <si>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</si>
  <si>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</si>
  <si>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</si>
  <si>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</si>
  <si>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</si>
  <si>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</si>
  <si>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</si>
  <si>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</si>
  <si>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</si>
  <si>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</si>
  <si>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</si>
  <si>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</si>
  <si>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</si>
  <si>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</si>
  <si>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</si>
  <si>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</si>
  <si>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</si>
  <si>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</si>
  <si>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</si>
  <si>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</si>
  <si>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</si>
  <si>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</si>
  <si>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</si>
  <si>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</si>
  <si>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</si>
  <si>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</si>
  <si>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</si>
  <si>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</si>
  <si>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</si>
  <si>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</si>
  <si>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</si>
  <si>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</si>
  <si>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</si>
  <si>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</si>
  <si>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</si>
  <si>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</si>
  <si>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</si>
  <si>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</si>
  <si>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</si>
  <si>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</si>
  <si>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</si>
  <si>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</si>
  <si>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</si>
  <si>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</si>
  <si>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</si>
  <si>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</si>
  <si>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</si>
  <si>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</si>
  <si>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</si>
  <si>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</si>
  <si>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</si>
  <si>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</si>
  <si>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</si>
  <si>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</si>
  <si>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</si>
  <si>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</si>
  <si>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</si>
  <si>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</si>
  <si>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</si>
  <si>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</si>
  <si>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</si>
  <si>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</si>
  <si>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</si>
  <si>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</si>
  <si>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</si>
  <si>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</si>
  <si>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</si>
  <si>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</si>
  <si>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</si>
  <si>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</si>
  <si>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</si>
  <si>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</si>
  <si>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</si>
  <si>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</si>
  <si>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</si>
  <si>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</si>
  <si>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</si>
  <si>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</si>
  <si>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</si>
  <si>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</si>
  <si>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</si>
  <si>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</si>
  <si>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</si>
  <si>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</si>
  <si>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</si>
  <si>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</si>
  <si>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</si>
  <si>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</si>
  <si>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</si>
  <si>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</si>
  <si>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</si>
  <si>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</si>
  <si>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</si>
  <si>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</si>
  <si>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</si>
  <si>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</si>
  <si>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</si>
  <si>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</si>
  <si>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</si>
  <si>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</si>
  <si>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</si>
  <si>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</si>
  <si>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</si>
  <si>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</si>
  <si>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</si>
  <si>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</si>
  <si>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</si>
  <si>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</si>
  <si>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</si>
  <si>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</si>
  <si>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</si>
  <si>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</si>
  <si>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</si>
  <si>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</si>
  <si>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</si>
  <si>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</si>
  <si>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</si>
  <si>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</si>
  <si>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</si>
  <si>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</si>
  <si>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</si>
  <si>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</si>
  <si>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</si>
  <si>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</si>
  <si>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</si>
  <si>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</si>
  <si>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</si>
  <si>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</si>
  <si>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</si>
  <si>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</si>
  <si>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</si>
  <si>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</si>
  <si>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</si>
  <si>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</si>
  <si>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</si>
  <si>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</si>
  <si>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</si>
  <si>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</si>
  <si>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</si>
  <si>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</si>
  <si>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</si>
  <si>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</si>
  <si>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</si>
  <si>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</si>
  <si>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</si>
  <si>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</si>
  <si>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</si>
  <si>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</si>
  <si>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</si>
  <si>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</si>
  <si>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</si>
  <si>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</si>
  <si>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</si>
  <si>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</si>
  <si>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</si>
  <si>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</si>
  <si>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</si>
  <si>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</si>
  <si>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</si>
  <si>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</si>
  <si>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</si>
  <si>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</si>
  <si>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</si>
  <si>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</si>
  <si>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</si>
  <si>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</si>
  <si>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</si>
  <si>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</si>
  <si>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</si>
  <si>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</si>
  <si>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</si>
  <si>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</si>
  <si>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</si>
  <si>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</si>
  <si>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</si>
  <si>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</si>
  <si>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</si>
  <si>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</si>
  <si>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</si>
  <si>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</si>
  <si>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</si>
  <si>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</si>
  <si>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</si>
  <si>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</si>
  <si>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</si>
  <si>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</si>
  <si>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</si>
  <si>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</si>
  <si>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</si>
  <si>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</si>
  <si>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</si>
  <si>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</si>
  <si>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</si>
  <si>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</si>
  <si>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</si>
  <si>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</si>
  <si>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</si>
  <si>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</si>
  <si>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</si>
  <si>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</si>
  <si>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</si>
  <si>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</si>
  <si>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</si>
  <si>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</si>
  <si>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</si>
  <si>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</si>
  <si>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</si>
  <si>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</si>
  <si>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</si>
  <si>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</si>
  <si>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</si>
  <si>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</si>
  <si>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</si>
  <si>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</si>
  <si>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</si>
  <si>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</si>
  <si>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</si>
  <si>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</si>
  <si>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</si>
  <si>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</si>
  <si>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</si>
  <si>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</si>
  <si>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</si>
  <si>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</si>
  <si>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</si>
  <si>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</si>
  <si>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</si>
  <si>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</si>
  <si>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</si>
  <si>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</si>
  <si>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</si>
  <si>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</si>
  <si>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</si>
  <si>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</si>
  <si>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</si>
  <si>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</si>
  <si>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</si>
  <si>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</si>
  <si>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</si>
  <si>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</si>
  <si>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</si>
  <si>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</si>
  <si>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</si>
  <si>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</si>
  <si>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</si>
  <si>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</si>
  <si>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</si>
  <si>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</si>
  <si>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</si>
  <si>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</si>
  <si>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</si>
  <si>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</si>
  <si>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</si>
  <si>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</si>
  <si>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</si>
  <si>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</si>
  <si>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</si>
  <si>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</si>
  <si>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</si>
  <si>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</si>
  <si>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</si>
  <si>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</si>
  <si>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</si>
  <si>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</si>
  <si>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</si>
  <si>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</si>
  <si>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</si>
  <si>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</si>
  <si>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</si>
  <si>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</si>
  <si>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</si>
  <si>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</si>
  <si>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</si>
  <si>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</si>
  <si>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</si>
  <si>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</si>
  <si>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</si>
  <si>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</si>
  <si>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</si>
  <si>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</si>
  <si>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</si>
  <si>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</si>
  <si>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</si>
  <si>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</si>
  <si>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</si>
  <si>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</si>
  <si>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</si>
  <si>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</si>
  <si>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</si>
  <si>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</si>
  <si>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</si>
  <si>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</si>
  <si>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</si>
  <si>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</si>
  <si>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</si>
  <si>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</si>
  <si>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</si>
  <si>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</si>
  <si>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</si>
  <si>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</si>
  <si>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</si>
  <si>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</si>
  <si>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</si>
  <si>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</si>
  <si>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</si>
  <si>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</si>
  <si>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</si>
  <si>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</si>
  <si>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</si>
  <si>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</si>
  <si>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</si>
  <si>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</si>
  <si>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</si>
  <si>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</si>
  <si>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</si>
  <si>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</si>
  <si>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</si>
  <si>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</si>
  <si>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</si>
  <si>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</si>
  <si>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</si>
  <si>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</si>
  <si>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</si>
  <si>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</si>
  <si>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</si>
  <si>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</si>
  <si>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</si>
  <si>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</si>
  <si>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</si>
  <si>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</si>
  <si>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</si>
  <si>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</si>
  <si>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</si>
  <si>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</si>
  <si>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</si>
  <si>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</si>
  <si>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</si>
  <si>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</si>
  <si>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</si>
  <si>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</si>
  <si>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</si>
  <si>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</si>
  <si>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</si>
  <si>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</si>
  <si>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</si>
  <si>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</si>
  <si>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</si>
  <si>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</si>
  <si>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</si>
  <si>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</si>
  <si>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</si>
  <si>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</si>
  <si>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</si>
  <si>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</si>
  <si>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</si>
  <si>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</si>
  <si>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</si>
  <si>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</si>
  <si>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</si>
  <si>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</si>
  <si>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</si>
  <si>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</si>
  <si>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</si>
  <si>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</si>
  <si>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</si>
  <si>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</si>
  <si>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</si>
  <si>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</si>
  <si>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</si>
  <si>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</si>
  <si>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</si>
  <si>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</si>
  <si>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</si>
  <si>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</si>
  <si>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</si>
  <si>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</si>
  <si>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</si>
  <si>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</si>
  <si>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</si>
  <si>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</si>
  <si>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</si>
  <si>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</si>
  <si>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</si>
  <si>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</si>
  <si>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</si>
  <si>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</si>
  <si>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</si>
  <si>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</si>
  <si>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</si>
  <si>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</si>
  <si>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</si>
  <si>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</si>
  <si>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</si>
  <si>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</si>
  <si>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</si>
  <si>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</si>
  <si>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</si>
  <si>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</si>
  <si>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</si>
  <si>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</si>
  <si>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</si>
  <si>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</si>
  <si>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</si>
  <si>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</si>
  <si>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</si>
  <si>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</si>
  <si>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</si>
  <si>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</si>
  <si>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</si>
  <si>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</si>
  <si>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</si>
  <si>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</si>
  <si>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</si>
  <si>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</si>
  <si>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</si>
  <si>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</si>
  <si>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</si>
  <si>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</si>
  <si>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</si>
  <si>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</si>
  <si>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</si>
  <si>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</si>
  <si>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</si>
  <si>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</si>
  <si>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</si>
  <si>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</si>
  <si>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</si>
  <si>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</si>
  <si>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</si>
  <si>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</si>
  <si>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</si>
  <si>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</si>
  <si>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</si>
  <si>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</si>
  <si>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</si>
  <si>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</si>
  <si>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</si>
  <si>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</si>
  <si>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</si>
  <si>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</si>
  <si>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</si>
  <si>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</si>
  <si>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</si>
  <si>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</si>
  <si>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</si>
  <si>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</si>
  <si>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</si>
  <si>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</si>
  <si>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</si>
  <si>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</si>
  <si>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</si>
  <si>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</si>
  <si>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</si>
  <si>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</si>
  <si>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</si>
  <si>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</si>
  <si>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</si>
  <si>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</si>
  <si>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</si>
  <si>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</si>
  <si>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</si>
  <si>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</si>
  <si>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</si>
  <si>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</si>
  <si>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</si>
  <si>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</si>
  <si>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</si>
  <si>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</si>
  <si>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</si>
  <si>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</si>
  <si>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</si>
  <si>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</si>
  <si>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</si>
  <si>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</si>
  <si>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</si>
  <si>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</si>
  <si>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</si>
  <si>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</si>
  <si>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</si>
  <si>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</si>
  <si>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</si>
  <si>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</si>
  <si>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</si>
  <si>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</si>
  <si>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</si>
  <si>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</si>
  <si>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</si>
  <si>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</si>
  <si>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</si>
  <si>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</si>
  <si>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</si>
  <si>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</si>
  <si>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</si>
  <si>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</si>
  <si>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</si>
  <si>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</si>
  <si>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</si>
  <si>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</si>
  <si>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</si>
  <si>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</si>
  <si>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</si>
  <si>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</si>
  <si>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</si>
  <si>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</si>
  <si>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</si>
  <si>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</si>
  <si>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</si>
  <si>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</si>
  <si>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</si>
  <si>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</si>
  <si>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</si>
  <si>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</si>
  <si>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</si>
  <si>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</si>
  <si>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</si>
  <si>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</si>
  <si>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</si>
  <si>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</si>
  <si>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</si>
  <si>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</si>
  <si>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</si>
  <si>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</si>
  <si>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</si>
  <si>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</si>
  <si>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</si>
  <si>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</si>
  <si>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</si>
  <si>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</si>
  <si>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</si>
  <si>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</si>
  <si>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</si>
  <si>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</si>
  <si>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</si>
  <si>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</si>
  <si>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</si>
  <si>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</si>
  <si>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</si>
  <si>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</si>
  <si>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</si>
  <si>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</si>
  <si>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</si>
  <si>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</si>
  <si>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</si>
  <si>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</si>
  <si>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</si>
  <si>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</si>
  <si>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</si>
  <si>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</si>
  <si>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</si>
  <si>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</si>
  <si>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</si>
  <si>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</si>
  <si>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</si>
  <si>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</si>
  <si>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</si>
  <si>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</si>
  <si>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</si>
  <si>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</si>
  <si>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</si>
  <si>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</si>
  <si>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</si>
  <si>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</si>
  <si>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</si>
  <si>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</si>
  <si>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</si>
  <si>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</si>
  <si>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</si>
  <si>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</si>
  <si>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</si>
  <si>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</si>
  <si>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</si>
  <si>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</si>
  <si>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</si>
  <si>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</si>
  <si>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</si>
  <si>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</si>
  <si>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</si>
  <si>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</si>
  <si>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</si>
  <si>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</si>
  <si>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</si>
  <si>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</si>
  <si>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</si>
  <si>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</si>
  <si>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</si>
  <si>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</si>
  <si>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</si>
  <si>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</si>
  <si>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</si>
  <si>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</si>
  <si>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</si>
  <si>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</si>
  <si>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</si>
  <si>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</si>
  <si>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</si>
  <si>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</si>
  <si>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</si>
  <si>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</si>
  <si>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</si>
  <si>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</si>
  <si>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</si>
  <si>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</si>
  <si>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</si>
  <si>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</si>
  <si>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</si>
  <si>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</si>
  <si>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</si>
  <si>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</si>
  <si>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</si>
  <si>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</si>
  <si>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</si>
  <si>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</si>
  <si>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</si>
  <si>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</si>
  <si>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</si>
  <si>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</si>
  <si>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</si>
  <si>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</si>
  <si>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</si>
  <si>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</si>
  <si>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</si>
  <si>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</si>
  <si>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</si>
  <si>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</si>
  <si>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</si>
  <si>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</si>
  <si>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</si>
  <si>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</si>
  <si>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</si>
  <si>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</si>
  <si>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</si>
  <si>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</si>
  <si>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</si>
  <si>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</si>
  <si>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</si>
  <si>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</si>
  <si>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</si>
  <si>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</si>
  <si>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</si>
  <si>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</si>
  <si>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</si>
  <si>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</si>
  <si>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</si>
  <si>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</si>
  <si>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</si>
  <si>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</si>
  <si>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</si>
  <si>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</si>
  <si>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</si>
  <si>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</si>
  <si>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</si>
  <si>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</si>
  <si>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</si>
  <si>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</si>
  <si>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</si>
  <si>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</si>
  <si>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</si>
  <si>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</si>
  <si>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</si>
  <si>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</si>
  <si>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</si>
  <si>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</si>
  <si>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</si>
  <si>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</si>
  <si>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</si>
  <si>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</si>
  <si>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</si>
  <si>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</si>
  <si>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</si>
  <si>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</si>
  <si>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</si>
  <si>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</si>
  <si>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</si>
  <si>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</si>
  <si>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</si>
  <si>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</si>
  <si>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</si>
  <si>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</si>
  <si>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</si>
  <si>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</si>
  <si>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</si>
  <si>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</si>
  <si>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</si>
  <si>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</si>
  <si>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</si>
  <si>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</si>
  <si>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</si>
  <si>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</si>
  <si>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</si>
  <si>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</si>
  <si>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</si>
  <si>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</si>
  <si>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</si>
  <si>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</si>
  <si>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</si>
  <si>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</si>
  <si>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</si>
  <si>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</si>
  <si>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</si>
  <si>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</si>
  <si>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</si>
  <si>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</si>
  <si>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</si>
  <si>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</si>
  <si>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</si>
  <si>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</si>
  <si>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</si>
  <si>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</si>
  <si>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</si>
  <si>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</si>
  <si>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</si>
  <si>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</si>
  <si>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</si>
  <si>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</si>
  <si>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</si>
  <si>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</si>
  <si>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</si>
  <si>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</si>
  <si>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</si>
  <si>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</si>
  <si>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</si>
  <si>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</si>
  <si>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</si>
  <si>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</si>
  <si>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</si>
  <si>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</si>
  <si>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</si>
  <si>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</si>
  <si>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</si>
  <si>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</si>
  <si>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</si>
  <si>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</si>
  <si>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</si>
  <si>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</si>
  <si>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</si>
  <si>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</si>
  <si>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</si>
  <si>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</si>
  <si>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</si>
  <si>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</si>
  <si>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</si>
  <si>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</si>
  <si>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</si>
  <si>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</si>
  <si>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</si>
  <si>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</si>
  <si>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</si>
  <si>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</si>
  <si>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</si>
  <si>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</si>
  <si>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</si>
  <si>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</si>
  <si>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</si>
  <si>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</si>
  <si>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</si>
  <si>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</si>
  <si>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</si>
  <si>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</si>
  <si>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</si>
  <si>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</si>
  <si>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</si>
  <si>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</si>
  <si>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</si>
  <si>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</si>
  <si>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</si>
  <si>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</si>
  <si>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</si>
  <si>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</si>
  <si>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</si>
  <si>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</si>
  <si>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</si>
  <si>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</si>
  <si>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</si>
  <si>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</si>
  <si>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</si>
  <si>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</si>
  <si>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</si>
  <si>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</si>
  <si>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</si>
  <si>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</si>
  <si>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</si>
  <si>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</si>
  <si>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</si>
  <si>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</si>
  <si>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</si>
  <si>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</si>
  <si>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</si>
  <si>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</si>
  <si>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</si>
  <si>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</si>
  <si>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</si>
  <si>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</si>
  <si>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</si>
  <si>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</si>
  <si>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</si>
  <si>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</si>
  <si>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</si>
  <si>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</si>
  <si>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</si>
  <si>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</si>
  <si>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</si>
  <si>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</si>
  <si>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</si>
  <si>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</si>
  <si>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</si>
  <si>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</si>
  <si>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</si>
  <si>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</si>
  <si>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</si>
  <si>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</si>
  <si>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</si>
  <si>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</si>
  <si>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</si>
  <si>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</si>
  <si>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</si>
  <si>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</si>
  <si>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</si>
  <si>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</si>
  <si>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</si>
  <si>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</si>
  <si>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</si>
  <si>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</si>
  <si>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</si>
  <si>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</si>
  <si>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</si>
  <si>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</si>
  <si>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</si>
  <si>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</si>
  <si>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</si>
  <si>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</si>
  <si>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</si>
  <si>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</si>
  <si>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</si>
  <si>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</si>
  <si>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</si>
  <si>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</si>
  <si>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</si>
  <si>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</si>
  <si>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</si>
  <si>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</si>
  <si>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</si>
  <si>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</si>
  <si>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</si>
  <si>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</si>
  <si>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</si>
  <si>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</si>
  <si>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</si>
  <si>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</si>
  <si>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</si>
  <si>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</si>
  <si>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</si>
  <si>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</si>
  <si>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</si>
  <si>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</si>
  <si>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</si>
  <si>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</si>
  <si>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</si>
  <si>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</si>
  <si>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</si>
  <si>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</si>
  <si>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</si>
  <si>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</si>
  <si>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</si>
  <si>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</si>
  <si>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</si>
  <si>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</si>
  <si>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</si>
  <si>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</si>
  <si>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</si>
  <si>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</si>
  <si>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</si>
  <si>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</si>
  <si>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</si>
  <si>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</si>
  <si>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</si>
  <si>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</si>
  <si>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</si>
  <si>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</si>
  <si>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</si>
  <si>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</si>
  <si>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</si>
  <si>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</si>
  <si>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</si>
  <si>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</si>
  <si>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</si>
  <si>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</si>
  <si>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</si>
  <si>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</si>
  <si>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</si>
  <si>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</si>
  <si>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</si>
  <si>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</si>
  <si>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</si>
  <si>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</si>
  <si>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</si>
  <si>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</si>
  <si>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</si>
  <si>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</si>
  <si>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</si>
  <si>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</si>
  <si>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</si>
  <si>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</si>
  <si>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</si>
  <si>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</si>
  <si>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</si>
  <si>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</si>
  <si>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</si>
  <si>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</si>
  <si>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</si>
  <si>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</si>
  <si>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</si>
  <si>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</si>
  <si>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</si>
  <si>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</si>
  <si>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</si>
  <si>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</si>
  <si>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</si>
  <si>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</si>
  <si>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</si>
  <si>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</si>
  <si>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</si>
  <si>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</si>
  <si>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</si>
  <si>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</si>
  <si>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</si>
  <si>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</si>
  <si>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</si>
  <si>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</si>
  <si>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</si>
  <si>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</si>
  <si>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</si>
  <si>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</si>
  <si>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</si>
  <si>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</si>
  <si>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</si>
  <si>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</si>
  <si>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</si>
  <si>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</si>
  <si>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</si>
  <si>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</si>
  <si>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</si>
  <si>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</si>
  <si>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</si>
  <si>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</si>
  <si>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</si>
  <si>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</si>
  <si>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</si>
  <si>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</si>
  <si>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</si>
  <si>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</si>
  <si>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</si>
  <si>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</si>
  <si>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</si>
  <si>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</si>
  <si>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</si>
  <si>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</si>
  <si>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</si>
  <si>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</si>
  <si>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</si>
  <si>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</si>
  <si>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</si>
  <si>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</si>
  <si>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</si>
  <si>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</si>
  <si>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</si>
  <si>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</si>
  <si>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</si>
  <si>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</si>
  <si>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</si>
  <si>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</si>
  <si>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</si>
  <si>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</si>
  <si>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</si>
  <si>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</si>
  <si>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</si>
  <si>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</si>
  <si>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</si>
  <si>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</si>
  <si>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</si>
  <si>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</si>
  <si>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</si>
  <si>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</si>
  <si>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</si>
  <si>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</si>
  <si>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</si>
  <si>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</si>
  <si>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</si>
  <si>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</si>
  <si>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</si>
  <si>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</si>
  <si>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</si>
  <si>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</si>
  <si>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</si>
  <si>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</si>
  <si>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</si>
  <si>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</si>
  <si>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</si>
  <si>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</si>
  <si>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</si>
  <si>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</si>
  <si>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</si>
  <si>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</si>
  <si>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</si>
  <si>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</si>
  <si>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</si>
  <si>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</si>
  <si>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</si>
  <si>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</si>
  <si>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</si>
  <si>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</si>
  <si>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</si>
  <si>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</si>
  <si>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</si>
  <si>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</si>
  <si>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</si>
  <si>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</si>
  <si>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</si>
  <si>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</si>
  <si>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</si>
  <si>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</si>
  <si>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</si>
  <si>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</si>
  <si>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</si>
  <si>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</si>
  <si>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</si>
  <si>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</si>
  <si>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</si>
  <si>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</si>
  <si>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</si>
  <si>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</si>
  <si>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</si>
  <si>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</si>
  <si>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</si>
  <si>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</si>
  <si>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</si>
  <si>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</si>
  <si>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</si>
  <si>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</si>
  <si>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</si>
  <si>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</si>
  <si>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</si>
  <si>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</si>
  <si>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</si>
  <si>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</si>
  <si>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</si>
  <si>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</si>
  <si>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</si>
  <si>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</si>
  <si>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</si>
  <si>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</si>
  <si>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</si>
  <si>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</si>
  <si>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</si>
  <si>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</si>
  <si>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</si>
  <si>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</si>
  <si>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</si>
  <si>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</si>
  <si>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</si>
  <si>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</si>
  <si>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</si>
  <si>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</si>
  <si>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</si>
  <si>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</si>
  <si>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</si>
  <si>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</si>
  <si>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</si>
  <si>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</si>
  <si>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</si>
  <si>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</si>
  <si>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</si>
  <si>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</si>
  <si>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</si>
  <si>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</si>
  <si>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</si>
  <si>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</si>
  <si>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</si>
  <si>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</si>
  <si>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</si>
  <si>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</si>
  <si>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</si>
  <si>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</si>
  <si>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</si>
  <si>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</si>
  <si>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</si>
  <si>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</si>
  <si>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</si>
  <si>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</si>
  <si>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</si>
  <si>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</si>
  <si>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</si>
  <si>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</si>
  <si>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</si>
  <si>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</si>
  <si>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</si>
  <si>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</si>
  <si>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</si>
  <si>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</si>
  <si>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</si>
  <si>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</si>
  <si>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</si>
  <si>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</si>
  <si>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</si>
  <si>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</si>
  <si>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</si>
  <si>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</si>
  <si>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</si>
  <si>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</si>
  <si>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</si>
  <si>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</si>
  <si>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</si>
  <si>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</si>
  <si>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</si>
  <si>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</si>
  <si>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</si>
  <si>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</si>
  <si>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</si>
  <si>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</si>
  <si>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</si>
  <si>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</si>
  <si>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</si>
  <si>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</si>
  <si>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</si>
  <si>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</si>
  <si>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</si>
  <si>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</si>
  <si>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</si>
  <si>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</si>
  <si>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</si>
  <si>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</si>
  <si>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</si>
  <si>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</si>
  <si>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</si>
  <si>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</si>
  <si>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</si>
  <si>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</si>
  <si>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</si>
  <si>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</si>
  <si>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</si>
  <si>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</si>
  <si>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</si>
  <si>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</si>
  <si>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</si>
  <si>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</si>
  <si>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</si>
  <si>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</si>
  <si>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</si>
  <si>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</si>
  <si>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</si>
  <si>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</si>
  <si>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</si>
  <si>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</si>
  <si>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</si>
  <si>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</si>
  <si>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</si>
  <si>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</si>
  <si>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</si>
  <si>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</si>
  <si>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</si>
  <si>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</si>
  <si>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</si>
  <si>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</si>
  <si>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</si>
  <si>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</si>
  <si>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</si>
  <si>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</si>
  <si>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</si>
  <si>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</si>
  <si>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</si>
  <si>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</si>
  <si>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</si>
  <si>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</si>
  <si>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</si>
  <si>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</si>
  <si>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</si>
  <si>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</si>
  <si>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</si>
  <si>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</si>
  <si>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</si>
  <si>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</si>
  <si>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</si>
  <si>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</si>
  <si>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</si>
  <si>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</si>
  <si>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</si>
  <si>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</si>
  <si>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</si>
  <si>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</si>
  <si>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</si>
  <si>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</si>
  <si>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</si>
  <si>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</si>
  <si>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</si>
  <si>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</si>
  <si>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</si>
  <si>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</si>
  <si>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</si>
  <si>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</si>
  <si>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</si>
  <si>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</si>
  <si>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</si>
  <si>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</si>
  <si>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</si>
  <si>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</si>
  <si>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</si>
  <si>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</si>
  <si>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</si>
  <si>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</si>
  <si>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</si>
  <si>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</si>
  <si>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</si>
  <si>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</si>
  <si>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</si>
  <si>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</si>
  <si>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</si>
  <si>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</si>
  <si>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</si>
  <si>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</si>
  <si>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</si>
  <si>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</si>
  <si>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</si>
  <si>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</si>
  <si>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</si>
  <si>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</si>
  <si>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</si>
  <si>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</si>
  <si>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</si>
  <si>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</si>
  <si>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</si>
  <si>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</si>
  <si>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</si>
  <si>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</si>
  <si>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</si>
  <si>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</si>
  <si>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</si>
  <si>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</si>
  <si>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</si>
  <si>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</si>
  <si>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</si>
  <si>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</si>
  <si>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</si>
  <si>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</si>
  <si>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</si>
  <si>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</si>
  <si>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</si>
  <si>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</si>
  <si>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</si>
  <si>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</si>
  <si>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</si>
  <si>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</si>
  <si>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</si>
  <si>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</si>
  <si>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</si>
  <si>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</si>
  <si>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</si>
  <si>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</si>
  <si>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</si>
  <si>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</si>
  <si>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</si>
  <si>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</si>
  <si>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</si>
  <si>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</si>
  <si>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</si>
  <si>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</si>
  <si>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</si>
  <si>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</si>
  <si>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</si>
  <si>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</si>
  <si>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</si>
  <si>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</si>
  <si>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</si>
  <si>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</si>
  <si>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</si>
  <si>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</si>
  <si>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</si>
  <si>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</si>
  <si>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</si>
  <si>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</si>
  <si>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</si>
  <si>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</si>
  <si>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</si>
  <si>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</si>
  <si>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</si>
  <si>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</si>
  <si>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</si>
  <si>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</si>
  <si>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</si>
  <si>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</si>
  <si>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</si>
  <si>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</si>
  <si>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</si>
  <si>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</si>
  <si>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</si>
  <si>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</si>
  <si>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</si>
  <si>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</si>
  <si>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</si>
  <si>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</si>
  <si>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</si>
  <si>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</si>
  <si>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</si>
  <si>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</si>
  <si>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</si>
  <si>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</si>
  <si>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</si>
  <si>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</si>
  <si>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</si>
  <si>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</si>
  <si>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</si>
  <si>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</si>
  <si>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</si>
  <si>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</si>
  <si>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</si>
  <si>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</si>
  <si>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</si>
  <si>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</si>
  <si>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</si>
  <si>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</si>
  <si>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</si>
  <si>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</si>
  <si>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</si>
  <si>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</si>
  <si>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</si>
  <si>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</si>
  <si>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</si>
  <si>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</si>
  <si>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</si>
  <si>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</si>
  <si>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</si>
  <si>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</si>
  <si>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</si>
  <si>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</si>
  <si>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</si>
  <si>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</si>
  <si>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</si>
  <si>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</si>
  <si>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</si>
  <si>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</si>
  <si>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</si>
  <si>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</si>
  <si>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</si>
  <si>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</si>
  <si>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</si>
  <si>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</si>
  <si>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</si>
  <si>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</si>
  <si>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</si>
  <si>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</si>
  <si>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</si>
  <si>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</si>
  <si>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</si>
  <si>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</si>
  <si>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</si>
  <si>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</si>
  <si>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</si>
  <si>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</si>
  <si>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</si>
  <si>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</si>
  <si>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</si>
  <si>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</si>
  <si>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</si>
  <si>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</si>
  <si>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</si>
  <si>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</si>
  <si>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</si>
  <si>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</si>
  <si>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</si>
  <si>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</si>
  <si>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</si>
  <si>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</si>
  <si>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</si>
  <si>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</si>
  <si>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</si>
  <si>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</si>
  <si>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</si>
  <si>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</si>
  <si>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</si>
  <si>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</si>
  <si>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</si>
  <si>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</si>
  <si>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</si>
  <si>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</si>
  <si>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</si>
  <si>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</si>
  <si>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</si>
  <si>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</si>
  <si>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</si>
  <si>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</si>
  <si>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</si>
  <si>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</si>
  <si>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</si>
  <si>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</si>
  <si>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</si>
  <si>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</si>
  <si>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</si>
  <si>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</si>
  <si>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</si>
  <si>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</si>
  <si>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</si>
  <si>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</si>
  <si>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</si>
  <si>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</si>
  <si>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</si>
  <si>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</si>
  <si>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</si>
  <si>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</si>
  <si>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</si>
  <si>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</si>
  <si>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</si>
  <si>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</si>
  <si>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</si>
  <si>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</si>
  <si>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</si>
  <si>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</si>
  <si>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</si>
  <si>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</si>
  <si>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</si>
  <si>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</si>
  <si>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</si>
  <si>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</si>
  <si>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</si>
  <si>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</si>
  <si>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</si>
  <si>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</si>
  <si>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</si>
  <si>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</si>
  <si>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</si>
  <si>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</si>
  <si>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</si>
  <si>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</si>
  <si>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</si>
  <si>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</si>
  <si>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</si>
  <si>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</si>
  <si>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</si>
  <si>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</si>
  <si>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</si>
  <si>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</si>
  <si>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</si>
  <si>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</si>
  <si>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</si>
  <si>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</si>
  <si>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</si>
  <si>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</si>
  <si>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</si>
  <si>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</si>
  <si>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</si>
  <si>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</si>
  <si>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</si>
  <si>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</si>
  <si>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</si>
  <si>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</si>
  <si>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</si>
  <si>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</si>
  <si>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</si>
  <si>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</si>
  <si>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</si>
  <si>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</si>
  <si>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</si>
  <si>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</si>
  <si>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</si>
  <si>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</si>
  <si>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</si>
  <si>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</si>
  <si>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</si>
  <si>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</si>
  <si>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</si>
  <si>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</si>
  <si>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</si>
  <si>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</si>
  <si>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</si>
  <si>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</si>
  <si>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</si>
  <si>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</si>
  <si>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</si>
  <si>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</si>
  <si>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</si>
  <si>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</si>
  <si>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</si>
  <si>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</si>
  <si>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</si>
  <si>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</si>
  <si>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</si>
  <si>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</si>
  <si>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</si>
  <si>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</si>
  <si>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</si>
  <si>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</si>
  <si>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</si>
  <si>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</si>
  <si>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</si>
  <si>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</si>
  <si>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</si>
  <si>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</si>
  <si>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</si>
  <si>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</si>
  <si>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</si>
  <si>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</si>
  <si>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</si>
  <si>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</si>
  <si>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</si>
  <si>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</si>
  <si>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</si>
  <si>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</si>
  <si>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</si>
  <si>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</si>
  <si>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</si>
  <si>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</si>
  <si>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</si>
  <si>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</si>
  <si>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</si>
  <si>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</si>
  <si>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</si>
  <si>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</si>
  <si>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</si>
  <si>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</si>
  <si>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</si>
  <si>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</si>
  <si>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</si>
  <si>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</si>
  <si>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</si>
  <si>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</si>
  <si>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</si>
  <si>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</si>
  <si>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</si>
  <si>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</si>
  <si>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</si>
  <si>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</si>
  <si>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</si>
  <si>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</si>
  <si>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</si>
  <si>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</si>
  <si>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</si>
  <si>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</si>
  <si>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</si>
  <si>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</si>
  <si>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</si>
  <si>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</si>
  <si>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</si>
  <si>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</si>
  <si>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</si>
  <si>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</si>
  <si>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</si>
  <si>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</si>
  <si>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</si>
  <si>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</si>
  <si>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</si>
  <si>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</si>
  <si>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</si>
  <si>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</si>
  <si>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</si>
  <si>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</si>
  <si>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</si>
  <si>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</si>
  <si>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</si>
  <si>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</si>
  <si>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</si>
  <si>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</si>
  <si>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</si>
  <si>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</si>
  <si>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</si>
  <si>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</si>
  <si>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</si>
  <si>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</si>
  <si>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</si>
  <si>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</si>
  <si>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</si>
  <si>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</si>
  <si>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</si>
  <si>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</si>
  <si>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</si>
  <si>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</si>
  <si>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</si>
  <si>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</si>
  <si>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</si>
  <si>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</si>
  <si>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</si>
  <si>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</si>
  <si>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</si>
  <si>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</si>
  <si>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</si>
  <si>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</si>
  <si>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</si>
  <si>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</si>
  <si>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</si>
  <si>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</si>
  <si>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</si>
  <si>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</si>
  <si>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</si>
  <si>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</si>
  <si>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</si>
  <si>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</si>
  <si>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</si>
  <si>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</si>
  <si>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</si>
  <si>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</si>
  <si>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</si>
  <si>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</si>
  <si>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</si>
  <si>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</si>
  <si>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</si>
  <si>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</si>
  <si>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</si>
  <si>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</si>
  <si>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</si>
  <si>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</si>
  <si>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</si>
  <si>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</si>
  <si>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</si>
  <si>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</si>
  <si>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</si>
  <si>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</si>
  <si>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</si>
  <si>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</si>
  <si>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</si>
  <si>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</si>
  <si>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</si>
  <si>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</si>
  <si>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</si>
  <si>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</si>
  <si>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</si>
  <si>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</si>
  <si>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</si>
  <si>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</si>
  <si>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</si>
  <si>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</si>
  <si>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</si>
  <si>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</si>
  <si>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</si>
  <si>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</si>
  <si>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</si>
  <si>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</si>
  <si>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</si>
  <si>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</si>
  <si>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</si>
  <si>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</si>
  <si>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</si>
  <si>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</si>
  <si>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</si>
  <si>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</si>
  <si>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</si>
  <si>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</si>
  <si>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</si>
  <si>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</si>
  <si>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</si>
  <si>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</si>
  <si>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</si>
  <si>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</si>
  <si>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</si>
  <si>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</si>
  <si>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</si>
  <si>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</si>
  <si>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</si>
  <si>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</si>
  <si>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</si>
  <si>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</si>
  <si>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</si>
  <si>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</si>
  <si>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</si>
  <si>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</si>
  <si>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</si>
  <si>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</si>
  <si>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</si>
  <si>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</si>
  <si>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</si>
  <si>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</si>
  <si>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</si>
  <si>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</si>
  <si>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</si>
  <si>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</si>
  <si>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</si>
  <si>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</si>
  <si>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</si>
  <si>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</si>
  <si>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</si>
  <si>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</si>
  <si>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</si>
  <si>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</si>
  <si>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</si>
  <si>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</si>
  <si>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</si>
  <si>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</si>
  <si>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</si>
  <si>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</si>
  <si>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</si>
  <si>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</si>
  <si>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</si>
  <si>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</si>
  <si>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</si>
  <si>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</si>
  <si>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</si>
  <si>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</si>
  <si>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</si>
  <si>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</si>
  <si>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</si>
  <si>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</si>
  <si>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</si>
  <si>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</si>
  <si>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</si>
  <si>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</si>
  <si>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</si>
  <si>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</si>
  <si>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</si>
  <si>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</si>
  <si>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</si>
  <si>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</si>
  <si>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</si>
  <si>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</si>
  <si>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</si>
  <si>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</si>
  <si>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</si>
  <si>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</si>
  <si>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</si>
  <si>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</si>
  <si>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</si>
  <si>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</si>
  <si>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</si>
  <si>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</si>
  <si>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</si>
  <si>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</si>
  <si>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</si>
  <si>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</si>
  <si>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</si>
  <si>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</si>
  <si>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</si>
  <si>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</si>
  <si>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</si>
  <si>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</si>
  <si>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</si>
  <si>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</si>
  <si>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</si>
  <si>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</si>
  <si>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</si>
  <si>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</si>
  <si>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</si>
  <si>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</si>
  <si>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</si>
  <si>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</si>
  <si>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</si>
  <si>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</si>
  <si>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</si>
  <si>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</si>
  <si>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</si>
  <si>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</si>
  <si>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</si>
  <si>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</si>
  <si>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</si>
  <si>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</si>
  <si>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</si>
  <si>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</si>
  <si>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</si>
  <si>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</si>
  <si>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</si>
  <si>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</si>
  <si>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</si>
  <si>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</si>
  <si>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</si>
  <si>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</si>
  <si>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</si>
  <si>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</si>
  <si>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</si>
  <si>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</si>
  <si>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</si>
  <si>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</si>
  <si>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</si>
  <si>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</si>
  <si>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</si>
  <si>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</si>
  <si>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</si>
  <si>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</si>
  <si>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</si>
  <si>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</si>
  <si>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</si>
  <si>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</si>
  <si>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</si>
  <si>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</si>
  <si>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</si>
  <si>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</si>
  <si>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</si>
  <si>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</si>
  <si>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</si>
  <si>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</si>
  <si>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</si>
  <si>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</si>
  <si>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</si>
  <si>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</si>
  <si>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</si>
  <si>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</si>
  <si>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</si>
  <si>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</si>
  <si>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</si>
  <si>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</si>
  <si>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</si>
  <si>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</si>
  <si>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</si>
  <si>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</si>
  <si>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</si>
  <si>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</si>
  <si>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</si>
  <si>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</si>
  <si>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</si>
  <si>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</si>
  <si>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</si>
  <si>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</si>
  <si>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</si>
  <si>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</si>
  <si>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</si>
  <si>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</si>
  <si>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</si>
  <si>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</si>
  <si>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</si>
  <si>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</si>
  <si>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</si>
  <si>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</si>
  <si>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</si>
  <si>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</si>
  <si>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</si>
  <si>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</si>
  <si>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</si>
  <si>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</si>
  <si>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</si>
  <si>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</si>
  <si>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</si>
  <si>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</si>
  <si>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</si>
  <si>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</si>
  <si>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</si>
  <si>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</si>
  <si>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</si>
  <si>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</si>
  <si>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</si>
  <si>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</si>
  <si>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</si>
  <si>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</si>
  <si>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</si>
  <si>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</si>
  <si>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</si>
  <si>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</si>
  <si>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</si>
  <si>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</si>
  <si>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</si>
  <si>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</si>
  <si>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</si>
  <si>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</si>
  <si>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</si>
  <si>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</si>
  <si>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</si>
  <si>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</si>
  <si>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</si>
  <si>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</si>
  <si>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</si>
  <si>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</si>
  <si>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</si>
  <si>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</si>
  <si>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</si>
  <si>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</si>
  <si>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</si>
  <si>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</si>
  <si>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</si>
  <si>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</si>
  <si>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</si>
  <si>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</si>
  <si>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</si>
  <si>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</si>
  <si>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</si>
  <si>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</si>
  <si>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</si>
  <si>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</si>
  <si>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</si>
  <si>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</si>
  <si>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</si>
  <si>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</si>
  <si>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</si>
  <si>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</si>
  <si>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</si>
  <si>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</si>
  <si>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</si>
  <si>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</si>
  <si>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</si>
  <si>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</si>
  <si>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</si>
  <si>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</si>
  <si>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</si>
  <si>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</si>
  <si>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</si>
  <si>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</si>
  <si>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</si>
  <si>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</si>
  <si>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</si>
  <si>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</si>
  <si>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</si>
  <si>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</si>
  <si>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</si>
  <si>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</si>
  <si>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</si>
  <si>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</si>
  <si>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</si>
  <si>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</si>
  <si>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</si>
  <si>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</si>
  <si>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</si>
  <si>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</si>
  <si>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</si>
  <si>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</si>
  <si>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</si>
  <si>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</si>
  <si>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</si>
  <si>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</si>
  <si>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</si>
  <si>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</si>
  <si>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</si>
  <si>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</si>
  <si>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</si>
  <si>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</si>
  <si>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</si>
  <si>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</si>
  <si>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</si>
  <si>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</si>
  <si>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</si>
  <si>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</si>
  <si>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</si>
  <si>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</si>
  <si>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</si>
  <si>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</si>
  <si>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</si>
  <si>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</si>
  <si>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</si>
  <si>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</si>
  <si>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</si>
  <si>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</si>
  <si>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</si>
  <si>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</si>
  <si>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</si>
  <si>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</si>
  <si>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</si>
  <si>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</si>
  <si>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</si>
  <si>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</si>
  <si>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</si>
  <si>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</si>
  <si>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</si>
  <si>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</si>
  <si>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</si>
  <si>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</si>
  <si>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</si>
  <si>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</si>
  <si>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</si>
  <si>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</si>
  <si>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</si>
  <si>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</si>
  <si>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</si>
  <si>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</si>
  <si>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</si>
  <si>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</si>
  <si>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</si>
  <si>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</si>
  <si>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</si>
  <si>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</si>
  <si>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</si>
  <si>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</si>
  <si>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</si>
  <si>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</si>
  <si>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</si>
  <si>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</si>
  <si>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</si>
  <si>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</si>
  <si>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</si>
  <si>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</si>
  <si>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</si>
  <si>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</si>
  <si>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</si>
  <si>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</si>
  <si>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</si>
  <si>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</si>
  <si>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</si>
  <si>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</si>
  <si>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</si>
  <si>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</si>
  <si>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</si>
  <si>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</si>
  <si>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</si>
  <si>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</si>
  <si>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</si>
  <si>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</si>
  <si>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</si>
  <si>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</si>
  <si>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</si>
  <si>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</si>
  <si>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</si>
  <si>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</si>
  <si>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</si>
  <si>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</si>
  <si>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</si>
  <si>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</si>
  <si>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</si>
  <si>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</si>
  <si>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</si>
  <si>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</si>
  <si>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</si>
  <si>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</si>
  <si>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</si>
  <si>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</si>
  <si>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</si>
  <si>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</si>
  <si>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</si>
  <si>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</si>
  <si>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</si>
  <si>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</si>
  <si>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</si>
  <si>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</si>
  <si>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</si>
  <si>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</si>
  <si>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</si>
  <si>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</si>
  <si>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</si>
  <si>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</si>
  <si>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</si>
  <si>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</si>
  <si>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</si>
  <si>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</si>
  <si>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</si>
  <si>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</si>
  <si>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</si>
  <si>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</si>
  <si>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</si>
  <si>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</si>
  <si>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</si>
  <si>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</si>
  <si>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</si>
  <si>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</si>
  <si>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</si>
  <si>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</si>
  <si>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</si>
  <si>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</si>
  <si>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</si>
  <si>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</si>
  <si>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</si>
  <si>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</si>
  <si>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</si>
  <si>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</si>
  <si>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</si>
  <si>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</si>
  <si>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</si>
  <si>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</si>
  <si>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</si>
  <si>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</si>
  <si>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</si>
  <si>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</si>
  <si>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</si>
  <si>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</si>
  <si>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</si>
  <si>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</si>
  <si>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</si>
  <si>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</si>
  <si>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</si>
  <si>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</si>
  <si>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</si>
  <si>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</si>
  <si>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</si>
  <si>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</si>
  <si>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</si>
  <si>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</si>
  <si>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</si>
  <si>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</si>
  <si>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</si>
  <si>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</si>
  <si>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</si>
  <si>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</si>
  <si>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</si>
  <si>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</si>
  <si>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</si>
  <si>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</si>
  <si>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</si>
  <si>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</si>
  <si>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</si>
  <si>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</si>
  <si>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</si>
  <si>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</si>
  <si>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</si>
  <si>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</si>
  <si>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</si>
  <si>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</si>
  <si>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</si>
  <si>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</si>
  <si>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</si>
  <si>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</si>
  <si>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</si>
  <si>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</si>
  <si>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</si>
  <si>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</si>
  <si>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</si>
  <si>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</si>
  <si>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</si>
  <si>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</si>
  <si>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</si>
  <si>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</si>
  <si>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</si>
  <si>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</si>
  <si>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</si>
  <si>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</si>
  <si>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</si>
  <si>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</si>
  <si>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</si>
  <si>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</si>
  <si>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</si>
  <si>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</si>
  <si>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</si>
  <si>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</si>
  <si>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</si>
  <si>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</si>
  <si>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</si>
  <si>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</si>
  <si>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</si>
  <si>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</si>
  <si>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</si>
  <si>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</si>
  <si>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</si>
  <si>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</si>
  <si>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</si>
  <si>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</si>
  <si>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</si>
  <si>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</si>
  <si>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</si>
  <si>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</si>
  <si>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</si>
  <si>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</si>
  <si>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</si>
  <si>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</si>
  <si>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</si>
  <si>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</si>
  <si>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</si>
  <si>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</si>
  <si>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</si>
  <si>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</si>
  <si>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</si>
  <si>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</si>
  <si>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</si>
  <si>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</si>
  <si>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</si>
  <si>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</si>
  <si>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</si>
  <si>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</si>
  <si>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</si>
  <si>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</si>
  <si>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</si>
  <si>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</si>
  <si>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</si>
  <si>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</si>
  <si>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</si>
  <si>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</si>
  <si>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</si>
  <si>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</si>
  <si>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</si>
  <si>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</si>
  <si>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</si>
  <si>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</si>
  <si>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</si>
  <si>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</si>
  <si>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</si>
  <si>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</si>
  <si>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</si>
  <si>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</si>
  <si>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</si>
  <si>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</si>
  <si>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</si>
  <si>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</si>
  <si>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</si>
  <si>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</si>
  <si>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</si>
  <si>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</si>
  <si>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</si>
  <si>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</si>
  <si>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</si>
  <si>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</si>
  <si>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</si>
  <si>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</si>
  <si>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</si>
  <si>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</si>
  <si>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</si>
  <si>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</si>
  <si>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</si>
  <si>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</si>
  <si>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</si>
  <si>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</si>
  <si>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</si>
  <si>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</si>
  <si>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</si>
  <si>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</si>
  <si>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</si>
  <si>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</si>
  <si>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</si>
  <si>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</si>
  <si>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</si>
  <si>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</si>
  <si>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</si>
  <si>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</si>
  <si>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</si>
  <si>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</si>
  <si>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</si>
  <si>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</si>
  <si>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</si>
  <si>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</si>
  <si>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</si>
  <si>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</si>
  <si>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</si>
  <si>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</si>
  <si>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</si>
  <si>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</si>
  <si>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</si>
  <si>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</si>
  <si>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</si>
  <si>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</si>
  <si>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</si>
  <si>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</si>
  <si>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</si>
  <si>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</si>
  <si>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</si>
  <si>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</si>
  <si>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</si>
  <si>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</si>
  <si>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</si>
  <si>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</si>
  <si>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</si>
  <si>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</si>
  <si>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</si>
  <si>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</si>
  <si>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</si>
  <si>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</si>
  <si>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</si>
  <si>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</si>
  <si>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</si>
  <si>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</si>
  <si>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</si>
  <si>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</si>
  <si>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</si>
  <si>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</si>
  <si>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</si>
  <si>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</si>
  <si>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</si>
  <si>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</si>
  <si>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</si>
  <si>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</si>
  <si>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</si>
  <si>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</si>
  <si>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</si>
  <si>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</si>
  <si>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</si>
  <si>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</si>
  <si>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</si>
  <si>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</si>
  <si>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</si>
  <si>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</si>
  <si>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</si>
  <si>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</si>
  <si>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</si>
  <si>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</si>
  <si>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</si>
  <si>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</si>
  <si>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</si>
  <si>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</si>
  <si>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</si>
  <si>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</si>
  <si>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</si>
  <si>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</si>
  <si>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</si>
  <si>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</si>
  <si>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</si>
  <si>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</si>
  <si>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</si>
  <si>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</si>
  <si>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</si>
  <si>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</si>
  <si>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</si>
  <si>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</si>
  <si>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</si>
  <si>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</si>
  <si>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</si>
  <si>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</si>
  <si>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</si>
  <si>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</si>
  <si>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</si>
  <si>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</si>
  <si>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</si>
  <si>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</si>
  <si>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</si>
  <si>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</si>
  <si>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</si>
  <si>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</si>
  <si>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</si>
  <si>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</si>
  <si>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</si>
  <si>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</si>
  <si>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</si>
  <si>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</si>
  <si>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</si>
  <si>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</si>
  <si>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</si>
  <si>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</si>
  <si>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</si>
  <si>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</si>
  <si>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</si>
  <si>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</si>
  <si>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</si>
  <si>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</si>
  <si>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</si>
  <si>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</si>
  <si>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</si>
  <si>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</si>
  <si>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</si>
  <si>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</si>
  <si>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</si>
  <si>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</si>
  <si>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</si>
  <si>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</si>
  <si>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</si>
  <si>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</si>
  <si>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</si>
  <si>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</si>
  <si>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</si>
  <si>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</si>
  <si>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</si>
  <si>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</si>
  <si>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</si>
  <si>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</si>
  <si>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</si>
  <si>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</si>
  <si>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</si>
  <si>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</si>
  <si>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</si>
  <si>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</si>
  <si>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</si>
  <si>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</si>
  <si>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</si>
  <si>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</si>
  <si>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</si>
  <si>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</si>
  <si>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</si>
  <si>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</si>
  <si>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</si>
  <si>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</si>
  <si>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</si>
  <si>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</si>
  <si>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</si>
  <si>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</si>
  <si>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</si>
  <si>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</si>
  <si>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</si>
  <si>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</si>
  <si>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</si>
  <si>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</si>
  <si>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</si>
  <si>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</si>
  <si>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</si>
  <si>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</si>
  <si>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</si>
  <si>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</si>
  <si>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</si>
  <si>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</si>
  <si>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</si>
  <si>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</si>
  <si>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</si>
  <si>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</si>
  <si>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</si>
  <si>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</si>
  <si>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</si>
  <si>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</si>
  <si>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</si>
  <si>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</si>
  <si>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</si>
  <si>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</si>
  <si>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</si>
  <si>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</si>
  <si>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</si>
  <si>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</si>
  <si>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</si>
  <si>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</si>
  <si>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</si>
  <si>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</si>
  <si>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</si>
  <si>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</si>
  <si>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</si>
  <si>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</si>
  <si>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</si>
  <si>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</si>
  <si>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</si>
  <si>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</si>
  <si>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</si>
  <si>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</si>
  <si>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</si>
  <si>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</si>
  <si>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</si>
  <si>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</si>
  <si>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</si>
  <si>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</si>
  <si>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</si>
  <si>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</si>
  <si>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</si>
  <si>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</si>
  <si>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</si>
  <si>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</si>
  <si>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</si>
  <si>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</si>
  <si>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</si>
  <si>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</si>
  <si>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</si>
  <si>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</si>
  <si>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</si>
  <si>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</si>
  <si>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</si>
  <si>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</si>
  <si>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</si>
  <si>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</si>
  <si>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</si>
  <si>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</si>
  <si>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</si>
  <si>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</si>
  <si>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</si>
  <si>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</si>
  <si>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</si>
  <si>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</si>
  <si>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</si>
  <si>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</si>
  <si>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</si>
  <si>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</si>
  <si>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</si>
  <si>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</si>
  <si>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</si>
  <si>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</si>
  <si>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</si>
  <si>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</si>
  <si>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</si>
  <si>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</si>
  <si>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</si>
  <si>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</si>
  <si>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</si>
  <si>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</si>
  <si>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</si>
  <si>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</si>
  <si>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</si>
  <si>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</si>
  <si>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</si>
  <si>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</si>
  <si>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</si>
  <si>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</si>
  <si>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</si>
  <si>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</si>
  <si>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</si>
  <si>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</si>
  <si>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</si>
  <si>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</si>
  <si>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</si>
  <si>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</si>
  <si>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</si>
  <si>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</si>
  <si>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</si>
  <si>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</si>
  <si>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</si>
  <si>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</si>
  <si>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</si>
  <si>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</si>
  <si>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</si>
  <si>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</si>
  <si>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</si>
  <si>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</si>
  <si>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</si>
  <si>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</si>
  <si>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</si>
  <si>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</si>
  <si>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</si>
  <si>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</si>
  <si>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</si>
  <si>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</si>
  <si>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</si>
  <si>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</si>
  <si>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</si>
  <si>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</si>
  <si>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</si>
  <si>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</si>
  <si>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</si>
  <si>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</si>
  <si>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</si>
  <si>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</si>
  <si>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</si>
  <si>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</si>
  <si>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</si>
  <si>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</si>
  <si>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</si>
  <si>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</si>
  <si>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</si>
  <si>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</si>
  <si>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</si>
  <si>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</si>
  <si>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</si>
  <si>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</si>
  <si>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</si>
  <si>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</si>
  <si>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</si>
  <si>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</si>
  <si>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</si>
  <si>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</si>
  <si>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</si>
  <si>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</si>
  <si>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</si>
  <si>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</si>
  <si>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</si>
  <si>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</si>
  <si>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</si>
  <si>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</si>
  <si>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</si>
  <si>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</si>
  <si>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</si>
  <si>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</si>
  <si>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</si>
  <si>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</si>
  <si>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</si>
  <si>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</si>
  <si>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</si>
  <si>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</si>
  <si>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</si>
  <si>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</si>
  <si>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</si>
  <si>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</si>
  <si>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</si>
  <si>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</si>
  <si>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</si>
  <si>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</si>
  <si>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</si>
  <si>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</si>
  <si>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</si>
  <si>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</si>
  <si>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</si>
  <si>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</si>
  <si>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</si>
  <si>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</si>
  <si>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</si>
  <si>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</si>
  <si>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</si>
  <si>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</si>
  <si>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</si>
  <si>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</si>
  <si>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</si>
  <si>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</si>
  <si>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</si>
  <si>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</si>
  <si>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</si>
  <si>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</si>
  <si>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</si>
  <si>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</si>
  <si>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</si>
  <si>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</si>
  <si>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</si>
  <si>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</si>
  <si>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</si>
  <si>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</si>
  <si>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</si>
  <si>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</si>
  <si>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</si>
  <si>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</si>
  <si>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</si>
  <si>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</si>
  <si>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</si>
  <si>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</si>
  <si>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</si>
  <si>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</si>
  <si>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</si>
  <si>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</si>
  <si>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</si>
  <si>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</si>
  <si>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</si>
  <si>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</si>
  <si>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</si>
  <si>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</si>
  <si>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</si>
  <si>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</si>
  <si>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</si>
  <si>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</si>
  <si>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</si>
  <si>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</si>
  <si>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</si>
  <si>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</si>
  <si>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</si>
  <si>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</si>
  <si>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</si>
  <si>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</si>
  <si>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</si>
  <si>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</si>
  <si>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</si>
  <si>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</si>
  <si>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</si>
  <si>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</si>
  <si>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</si>
  <si>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</si>
  <si>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</si>
  <si>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</si>
  <si>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</si>
  <si>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</si>
  <si>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</si>
  <si>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</si>
  <si>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</si>
  <si>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</si>
  <si>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</si>
  <si>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</si>
  <si>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</si>
  <si>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</si>
  <si>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</si>
  <si>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</si>
  <si>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</si>
  <si>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</si>
  <si>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</si>
  <si>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</si>
  <si>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</si>
  <si>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</si>
  <si>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</si>
  <si>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</si>
  <si>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</si>
  <si>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</si>
  <si>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</si>
  <si>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</si>
  <si>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</si>
  <si>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</si>
  <si>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</si>
  <si>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</si>
  <si>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</si>
  <si>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</si>
  <si>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</si>
  <si>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</si>
  <si>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</si>
  <si>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</si>
  <si>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</si>
  <si>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</si>
  <si>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</si>
  <si>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</si>
  <si>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</si>
  <si>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</si>
  <si>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</si>
  <si>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</si>
  <si>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</si>
  <si>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</si>
  <si>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</si>
  <si>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</si>
  <si>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</si>
  <si>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</si>
  <si>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</si>
  <si>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</si>
  <si>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</si>
  <si>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</si>
  <si>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</si>
  <si>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</si>
  <si>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</si>
  <si>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</si>
  <si>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</si>
  <si>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</si>
  <si>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</si>
  <si>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</si>
  <si>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</si>
  <si>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</si>
  <si>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</si>
  <si>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</si>
  <si>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</si>
  <si>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</si>
  <si>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</si>
  <si>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</si>
  <si>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</si>
  <si>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</si>
  <si>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</si>
  <si>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</si>
  <si>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</si>
  <si>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</si>
  <si>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</si>
  <si>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</si>
  <si>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</si>
  <si>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</si>
  <si>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</si>
  <si>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</si>
  <si>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</si>
  <si>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</si>
  <si>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</si>
  <si>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</si>
  <si>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</si>
  <si>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</si>
  <si>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</si>
  <si>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</si>
  <si>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</si>
  <si>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</si>
  <si>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</si>
  <si>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</si>
  <si>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</si>
  <si>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</si>
  <si>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</si>
  <si>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</si>
  <si>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</si>
  <si>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</si>
  <si>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</si>
  <si>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</si>
  <si>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</si>
  <si>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</si>
  <si>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</si>
  <si>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</si>
  <si>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</si>
  <si>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</si>
  <si>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</si>
  <si>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</si>
  <si>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</si>
  <si>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</si>
  <si>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</si>
  <si>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</si>
  <si>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</si>
  <si>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</si>
  <si>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</si>
  <si>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</si>
  <si>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</si>
  <si>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</si>
  <si>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</si>
  <si>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</si>
  <si>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</si>
  <si>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</si>
  <si>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</si>
  <si>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</si>
  <si>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</si>
  <si>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</si>
  <si>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</si>
  <si>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</si>
  <si>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</si>
  <si>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</si>
  <si>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</si>
  <si>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</si>
  <si>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</si>
  <si>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</si>
  <si>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</si>
  <si>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</si>
  <si>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</si>
  <si>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</si>
  <si>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</si>
  <si>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</si>
  <si>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</si>
  <si>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</si>
  <si>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</si>
  <si>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</si>
  <si>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</si>
  <si>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</si>
  <si>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</si>
  <si>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</si>
  <si>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</si>
  <si>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</si>
  <si>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</si>
  <si>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</si>
  <si>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</si>
  <si>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</si>
  <si>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</si>
  <si>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</si>
  <si>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</si>
  <si>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</si>
  <si>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</si>
  <si>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</si>
  <si>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</si>
  <si>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</si>
  <si>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</si>
  <si>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</si>
  <si>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</si>
  <si>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</si>
  <si>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</si>
  <si>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</si>
  <si>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</si>
  <si>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</si>
  <si>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</si>
  <si>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</si>
  <si>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</si>
  <si>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</si>
  <si>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</si>
  <si>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</si>
  <si>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</si>
  <si>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</si>
  <si>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</si>
  <si>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</si>
  <si>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</si>
  <si>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</si>
  <si>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</si>
  <si>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</si>
  <si>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</si>
  <si>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</si>
  <si>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</si>
  <si>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</si>
  <si>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</si>
  <si>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</si>
  <si>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</si>
  <si>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</si>
  <si>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</si>
  <si>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</si>
  <si>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</si>
  <si>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</si>
  <si>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</si>
  <si>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</si>
  <si>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</si>
  <si>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</si>
  <si>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</si>
  <si>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</si>
  <si>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</si>
  <si>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</si>
  <si>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</si>
  <si>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</si>
  <si>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</si>
  <si>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</si>
  <si>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</si>
  <si>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</si>
  <si>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</si>
  <si>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</si>
  <si>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</si>
  <si>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</si>
  <si>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</si>
  <si>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</si>
  <si>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</si>
  <si>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</si>
  <si>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</si>
  <si>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</si>
  <si>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</si>
  <si>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</si>
  <si>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</si>
  <si>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</si>
  <si>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</si>
  <si>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</si>
  <si>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</si>
  <si>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</si>
  <si>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</si>
  <si>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</si>
  <si>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</si>
  <si>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</si>
  <si>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</si>
  <si>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</si>
  <si>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</si>
  <si>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</si>
  <si>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</si>
  <si>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</si>
  <si>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</si>
  <si>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</si>
  <si>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</si>
  <si>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</si>
  <si>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</si>
  <si>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</si>
  <si>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</si>
  <si>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</si>
  <si>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</si>
  <si>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</si>
  <si>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</si>
  <si>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</si>
  <si>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</si>
  <si>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</si>
  <si>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</si>
  <si>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</si>
  <si>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</si>
  <si>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</si>
  <si>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</si>
  <si>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</si>
  <si>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</si>
  <si>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</si>
  <si>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</si>
  <si>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</si>
  <si>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</si>
  <si>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</si>
  <si>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</si>
  <si>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</si>
  <si>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</si>
  <si>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</si>
  <si>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</si>
  <si>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</si>
  <si>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</si>
  <si>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</si>
  <si>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</si>
  <si>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</si>
  <si>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</si>
  <si>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</si>
  <si>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</si>
  <si>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</si>
  <si>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</si>
  <si>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</si>
  <si>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</si>
  <si>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</si>
  <si>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</si>
  <si>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</si>
  <si>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</si>
  <si>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</si>
  <si>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</si>
  <si>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</si>
  <si>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</si>
  <si>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</si>
  <si>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</si>
  <si>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</si>
  <si>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</si>
  <si>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</si>
  <si>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</si>
  <si>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</si>
  <si>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</si>
  <si>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</si>
  <si>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</si>
  <si>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</si>
  <si>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</si>
  <si>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</si>
  <si>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</si>
  <si>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</si>
  <si>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</si>
  <si>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</si>
  <si>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</si>
  <si>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</si>
  <si>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</si>
  <si>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</si>
  <si>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</si>
  <si>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</si>
  <si>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</si>
  <si>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</si>
  <si>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</si>
  <si>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</si>
  <si>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</si>
  <si>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</si>
  <si>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</si>
  <si>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</si>
  <si>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</si>
  <si>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</si>
  <si>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</si>
  <si>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</si>
  <si>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</si>
  <si>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</si>
  <si>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</si>
  <si>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</si>
  <si>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</si>
  <si>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</si>
  <si>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</si>
  <si>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</si>
  <si>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</si>
  <si>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</si>
  <si>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</si>
  <si>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</si>
  <si>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</si>
  <si>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</si>
  <si>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</si>
  <si>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</si>
  <si>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</si>
  <si>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</si>
  <si>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</si>
  <si>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</si>
  <si>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</si>
  <si>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</si>
  <si>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</si>
  <si>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</si>
  <si>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</si>
  <si>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</si>
  <si>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</si>
  <si>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</si>
  <si>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</si>
  <si>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</si>
  <si>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</si>
  <si>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</si>
  <si>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</si>
  <si>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</si>
  <si>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</si>
  <si>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</si>
  <si>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</si>
  <si>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</si>
  <si>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</si>
  <si>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</si>
  <si>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</si>
  <si>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</si>
  <si>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</si>
  <si>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</si>
  <si>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</si>
  <si>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</si>
  <si>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</si>
  <si>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</si>
  <si>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</si>
  <si>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</si>
  <si>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</si>
  <si>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</si>
  <si>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</si>
  <si>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</si>
  <si>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</si>
  <si>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</si>
  <si>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</si>
  <si>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</si>
  <si>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</si>
  <si>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</si>
  <si>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</si>
  <si>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</si>
  <si>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</si>
  <si>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</si>
  <si>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</si>
  <si>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</si>
  <si>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</si>
  <si>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</si>
  <si>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</si>
  <si>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</si>
  <si>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</si>
  <si>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</si>
  <si>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</si>
  <si>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</si>
  <si>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</si>
  <si>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</si>
  <si>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</si>
  <si>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</si>
  <si>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</si>
  <si>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</si>
  <si>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</si>
  <si>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</si>
  <si>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</si>
  <si>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</si>
  <si>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</si>
  <si>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</si>
  <si>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</si>
  <si>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</si>
  <si>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</si>
  <si>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</si>
  <si>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</si>
  <si>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</si>
  <si>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</si>
  <si>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</si>
  <si>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</si>
  <si>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</si>
  <si>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</si>
  <si>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</si>
  <si>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</si>
  <si>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</si>
  <si>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</si>
  <si>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</si>
  <si>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</si>
  <si>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</si>
  <si>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</si>
  <si>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</si>
  <si>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</si>
  <si>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</si>
  <si>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</si>
  <si>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</si>
  <si>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</si>
  <si>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</si>
  <si>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</si>
  <si>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</si>
  <si>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</si>
  <si>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</si>
  <si>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</si>
  <si>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</si>
  <si>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</si>
  <si>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</si>
  <si>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</si>
  <si>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</si>
  <si>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</si>
  <si>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</si>
  <si>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</si>
  <si>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</si>
  <si>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</si>
  <si>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</si>
  <si>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</si>
  <si>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</si>
  <si>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</si>
  <si>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</si>
  <si>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</si>
  <si>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</si>
  <si>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</si>
  <si>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</si>
  <si>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</si>
  <si>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</si>
  <si>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</si>
  <si>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</si>
  <si>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</si>
  <si>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</si>
  <si>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</si>
  <si>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</si>
  <si>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</si>
  <si>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</si>
  <si>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</si>
  <si>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</si>
  <si>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</si>
  <si>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</si>
  <si>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</si>
  <si>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</si>
  <si>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</si>
  <si>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</si>
  <si>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</si>
  <si>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</si>
  <si>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</si>
  <si>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</si>
  <si>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</si>
  <si>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</si>
  <si>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</si>
  <si>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</si>
  <si>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</si>
  <si>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</si>
  <si>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</si>
  <si>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</si>
  <si>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</si>
  <si>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</si>
  <si>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</si>
  <si>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</si>
  <si>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</si>
  <si>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</si>
  <si>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</si>
  <si>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</si>
  <si>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</si>
  <si>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</si>
  <si>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</si>
  <si>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</si>
  <si>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</si>
  <si>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</si>
  <si>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</si>
  <si>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</si>
  <si>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</si>
  <si>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</si>
  <si>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</si>
  <si>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</si>
  <si>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</si>
  <si>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</si>
  <si>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</si>
  <si>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</si>
  <si>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</si>
  <si>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</si>
  <si>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</si>
  <si>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</si>
  <si>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</si>
  <si>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</si>
  <si>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</si>
  <si>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</si>
  <si>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</si>
  <si>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</si>
  <si>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</si>
  <si>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</si>
  <si>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</si>
  <si>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</si>
  <si>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</si>
  <si>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</si>
  <si>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</si>
  <si>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</si>
  <si>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</si>
  <si>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</si>
  <si>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</si>
  <si>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</si>
  <si>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</si>
  <si>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</si>
  <si>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</si>
  <si>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</si>
  <si>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</si>
  <si>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</si>
  <si>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</si>
  <si>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</si>
  <si>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</si>
  <si>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</si>
  <si>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</si>
  <si>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</si>
  <si>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</si>
  <si>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</si>
  <si>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</si>
  <si>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</si>
  <si>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</si>
  <si>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</si>
  <si>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</si>
  <si>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</si>
  <si>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</si>
  <si>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</si>
  <si>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</si>
  <si>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</si>
  <si>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</si>
  <si>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</si>
  <si>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</si>
  <si>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</si>
  <si>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</si>
  <si>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</si>
  <si>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</si>
  <si>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</si>
  <si>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</si>
  <si>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</si>
  <si>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</si>
  <si>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</si>
  <si>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</si>
  <si>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</si>
  <si>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</si>
  <si>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</si>
  <si>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</si>
  <si>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</si>
  <si>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</si>
  <si>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</si>
  <si>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</si>
  <si>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</si>
  <si>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</si>
  <si>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</si>
  <si>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</si>
  <si>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</si>
  <si>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</si>
  <si>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</si>
  <si>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</si>
  <si>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</si>
  <si>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</si>
  <si>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</si>
  <si>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</si>
  <si>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</si>
  <si>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</si>
  <si>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</si>
  <si>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</si>
  <si>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</si>
  <si>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</si>
  <si>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</si>
  <si>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</si>
  <si>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</si>
  <si>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</si>
  <si>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</si>
  <si>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</si>
  <si>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</si>
  <si>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</si>
  <si>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</si>
  <si>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</si>
  <si>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</si>
  <si>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</si>
  <si>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</si>
  <si>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</si>
  <si>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</si>
  <si>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</si>
  <si>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</si>
  <si>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</si>
  <si>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</si>
  <si>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</si>
  <si>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</si>
  <si>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</si>
  <si>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</si>
  <si>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</si>
  <si>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</si>
  <si>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</si>
  <si>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</si>
  <si>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</si>
  <si>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</si>
  <si>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</si>
  <si>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</si>
  <si>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</si>
  <si>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</si>
  <si>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</si>
  <si>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</si>
  <si>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</si>
  <si>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</si>
  <si>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</si>
  <si>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</si>
  <si>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</si>
  <si>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</si>
  <si>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</si>
  <si>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</si>
  <si>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</si>
  <si>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</si>
  <si>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</si>
  <si>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</si>
  <si>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</si>
  <si>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</si>
  <si>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</si>
  <si>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</si>
  <si>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</si>
  <si>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</si>
  <si>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</si>
  <si>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</si>
  <si>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</si>
  <si>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</si>
  <si>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</si>
  <si>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</si>
  <si>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</si>
  <si>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</si>
  <si>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</si>
  <si>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</si>
  <si>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</si>
  <si>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</si>
  <si>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</si>
  <si>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</si>
  <si>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</si>
  <si>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</si>
  <si>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</si>
  <si>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</si>
  <si>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</si>
  <si>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</si>
  <si>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</si>
  <si>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</si>
  <si>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</si>
  <si>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</si>
  <si>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</si>
  <si>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</si>
  <si>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</si>
  <si>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</si>
  <si>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</si>
  <si>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</si>
  <si>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</si>
  <si>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</si>
  <si>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</si>
  <si>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</si>
  <si>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</si>
  <si>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</si>
  <si>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</si>
  <si>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</si>
  <si>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</si>
  <si>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</si>
  <si>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</si>
  <si>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</si>
  <si>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</si>
  <si>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</si>
  <si>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</si>
  <si>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</si>
  <si>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</si>
  <si>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</si>
  <si>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</si>
  <si>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</si>
  <si>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</si>
  <si>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</si>
  <si>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</si>
  <si>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</si>
  <si>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</si>
  <si>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</si>
  <si>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</si>
  <si>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</si>
  <si>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</si>
  <si>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</si>
  <si>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</si>
  <si>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</si>
  <si>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</si>
  <si>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</si>
  <si>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</si>
  <si>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</si>
  <si>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</si>
  <si>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</si>
  <si>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</si>
  <si>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</si>
  <si>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</si>
  <si>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</si>
  <si>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</si>
  <si>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</si>
  <si>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</si>
  <si>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</si>
  <si>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</si>
  <si>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</si>
  <si>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</si>
  <si>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</si>
  <si>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</si>
  <si>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</si>
  <si>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</si>
  <si>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</si>
  <si>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</si>
  <si>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</si>
  <si>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</si>
  <si>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</si>
  <si>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</si>
  <si>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</si>
  <si>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</si>
  <si>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</si>
  <si>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</si>
  <si>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</si>
  <si>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</si>
  <si>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</si>
  <si>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</si>
  <si>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</si>
  <si>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</si>
  <si>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</si>
  <si>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</si>
  <si>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</si>
  <si>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</si>
  <si>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</si>
  <si>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</si>
  <si>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</si>
  <si>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</si>
  <si>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</si>
  <si>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</si>
  <si>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</si>
  <si>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</si>
  <si>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</si>
  <si>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</si>
  <si>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</si>
  <si>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</si>
  <si>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</si>
  <si>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</si>
  <si>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</si>
  <si>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</si>
  <si>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</si>
  <si>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</si>
  <si>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</si>
  <si>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</si>
  <si>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</si>
  <si>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</si>
  <si>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</si>
  <si>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</si>
  <si>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</si>
  <si>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</si>
  <si>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</si>
  <si>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</si>
  <si>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</si>
  <si>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</si>
  <si>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</si>
  <si>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</si>
  <si>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</si>
  <si>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</si>
  <si>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</si>
  <si>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</si>
  <si>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</si>
  <si>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</si>
  <si>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</si>
  <si>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</si>
  <si>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</si>
  <si>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</si>
  <si>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</si>
  <si>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</si>
  <si>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</si>
  <si>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</si>
  <si>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</si>
  <si>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</si>
  <si>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</si>
  <si>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</si>
  <si>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</si>
  <si>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</si>
  <si>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</si>
  <si>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</si>
  <si>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</si>
  <si>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</si>
  <si>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</si>
  <si>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</si>
  <si>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</si>
  <si>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</si>
  <si>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</si>
  <si>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</si>
  <si>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</si>
  <si>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</si>
  <si>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</si>
  <si>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</si>
  <si>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</si>
  <si>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</si>
  <si>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</si>
  <si>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</si>
  <si>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</si>
  <si>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</si>
  <si>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</si>
  <si>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</si>
  <si>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</si>
  <si>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</si>
  <si>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</si>
  <si>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</si>
  <si>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</si>
  <si>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</si>
  <si>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</si>
  <si>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</si>
  <si>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</si>
  <si>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</si>
  <si>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</si>
  <si>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</si>
  <si>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</si>
  <si>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</si>
  <si>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</si>
  <si>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</si>
  <si>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</si>
  <si>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</si>
  <si>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</si>
  <si>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</si>
  <si>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</si>
  <si>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</si>
  <si>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</si>
  <si>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</si>
  <si>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</si>
  <si>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</si>
  <si>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</si>
  <si>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</si>
  <si>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</si>
  <si>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</si>
  <si>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</si>
  <si>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</si>
  <si>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</si>
  <si>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</si>
  <si>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</si>
  <si>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</si>
  <si>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</si>
  <si>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</si>
  <si>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</si>
  <si>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</si>
  <si>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</si>
  <si>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</si>
  <si>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</si>
  <si>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</si>
  <si>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</si>
  <si>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</si>
  <si>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</si>
  <si>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</si>
  <si>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</si>
  <si>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</si>
  <si>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</si>
  <si>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</si>
  <si>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</si>
  <si>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</si>
  <si>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</si>
  <si>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</si>
  <si>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</si>
  <si>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</si>
  <si>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</si>
  <si>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</si>
  <si>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</si>
  <si>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</si>
  <si>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</si>
  <si>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</si>
  <si>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</si>
  <si>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</si>
  <si>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</si>
  <si>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</si>
  <si>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</si>
  <si>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</si>
  <si>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</si>
  <si>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</si>
  <si>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</si>
  <si>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</si>
  <si>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</si>
  <si>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</si>
  <si>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</si>
  <si>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</si>
  <si>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</si>
  <si>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</si>
  <si>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</si>
  <si>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</si>
  <si>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</si>
  <si>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</si>
  <si>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</si>
  <si>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</si>
  <si>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</si>
  <si>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</si>
  <si>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</si>
  <si>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</si>
  <si>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</si>
  <si>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</si>
  <si>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</si>
  <si>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</si>
  <si>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</si>
  <si>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</si>
  <si>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</si>
  <si>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</si>
  <si>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</si>
  <si>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</si>
  <si>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</si>
  <si>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</si>
  <si>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</si>
  <si>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</si>
  <si>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</si>
  <si>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</si>
  <si>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</si>
  <si>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</si>
  <si>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</si>
  <si>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</si>
  <si>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</si>
  <si>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</si>
  <si>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</si>
  <si>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</si>
  <si>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</si>
  <si>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</si>
  <si>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</si>
  <si>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</si>
  <si>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</si>
  <si>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</si>
  <si>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</si>
  <si>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</si>
  <si>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</si>
  <si>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</si>
  <si>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</si>
  <si>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</si>
  <si>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</si>
  <si>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</si>
  <si>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</si>
  <si>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</si>
  <si>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</si>
  <si>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</si>
  <si>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</si>
  <si>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</si>
  <si>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</si>
  <si>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</si>
  <si>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</si>
  <si>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</si>
  <si>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</si>
  <si>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</si>
  <si>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</si>
  <si>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</si>
  <si>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</si>
  <si>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</si>
  <si>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</si>
  <si>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</si>
  <si>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</si>
  <si>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</si>
  <si>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</si>
  <si>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</si>
  <si>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</si>
  <si>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</si>
  <si>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</si>
  <si>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</si>
  <si>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</si>
  <si>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</si>
  <si>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</si>
  <si>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</si>
  <si>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</si>
  <si>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</si>
  <si>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</si>
  <si>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</si>
  <si>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</si>
  <si>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</si>
  <si>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</si>
  <si>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</si>
  <si>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</si>
  <si>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</si>
  <si>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</si>
  <si>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</si>
  <si>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</si>
  <si>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</si>
  <si>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</si>
  <si>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</si>
  <si>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</si>
  <si>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</si>
  <si>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</si>
  <si>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</si>
  <si>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</si>
  <si>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</si>
  <si>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</si>
  <si>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</si>
  <si>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</si>
  <si>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</si>
  <si>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</si>
  <si>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</si>
  <si>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</si>
  <si>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</si>
  <si>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</si>
  <si>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</si>
  <si>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</si>
  <si>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</si>
  <si>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</si>
  <si>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</si>
  <si>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</si>
  <si>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</si>
  <si>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</si>
  <si>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</si>
  <si>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</si>
  <si>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</si>
  <si>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</si>
  <si>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</si>
  <si>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</si>
  <si>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</si>
  <si>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</si>
  <si>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</si>
  <si>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</si>
  <si>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</si>
  <si>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</si>
  <si>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</si>
  <si>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</si>
  <si>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</si>
  <si>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</si>
  <si>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</si>
  <si>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</si>
  <si>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</si>
  <si>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</si>
  <si>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</si>
  <si>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</si>
  <si>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</si>
  <si>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</si>
  <si>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</si>
  <si>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</si>
  <si>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</si>
  <si>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</si>
  <si>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</si>
  <si>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</si>
  <si>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</si>
  <si>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</si>
  <si>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</si>
  <si>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</si>
  <si>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</si>
  <si>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</si>
  <si>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</si>
  <si>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</si>
  <si>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</si>
  <si>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</si>
  <si>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</si>
  <si>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</si>
  <si>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</si>
  <si>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</si>
  <si>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</si>
  <si>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</si>
  <si>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</si>
  <si>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</si>
  <si>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</si>
  <si>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</si>
  <si>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</si>
  <si>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</si>
  <si>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</si>
  <si>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</si>
  <si>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</si>
  <si>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</si>
  <si>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</si>
  <si>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</si>
  <si>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</si>
  <si>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</si>
  <si>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</si>
  <si>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</si>
  <si>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</si>
  <si>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</si>
  <si>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</si>
  <si>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</si>
  <si>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</si>
  <si>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</si>
  <si>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</si>
  <si>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</si>
  <si>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</si>
  <si>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</si>
  <si>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</si>
  <si>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</si>
  <si>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</si>
  <si>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</si>
  <si>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</si>
  <si>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</si>
  <si>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</si>
  <si>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</si>
  <si>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</si>
  <si>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</si>
  <si>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</si>
  <si>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</si>
  <si>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</si>
  <si>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</si>
  <si>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</si>
  <si>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</si>
  <si>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</si>
  <si>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</si>
  <si>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</si>
  <si>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</si>
  <si>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</si>
  <si>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</si>
  <si>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</si>
  <si>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</si>
  <si>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</si>
  <si>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</si>
  <si>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</si>
  <si>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</si>
  <si>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</si>
  <si>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</si>
  <si>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</si>
  <si>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</si>
  <si>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</si>
  <si>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</si>
  <si>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</si>
  <si>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</si>
  <si>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</si>
  <si>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</si>
  <si>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</si>
  <si>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</si>
  <si>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</si>
  <si>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</si>
  <si>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</si>
  <si>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</si>
  <si>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</si>
  <si>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</si>
  <si>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</si>
  <si>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</si>
  <si>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</si>
  <si>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</si>
  <si>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</si>
  <si>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</si>
  <si>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</si>
  <si>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</si>
  <si>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</si>
  <si>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</si>
  <si>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</si>
  <si>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</si>
  <si>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</si>
  <si>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</si>
  <si>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</si>
  <si>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</si>
  <si>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</si>
  <si>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</si>
  <si>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</si>
  <si>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</si>
  <si>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</si>
  <si>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</si>
  <si>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</si>
  <si>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</si>
  <si>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</si>
  <si>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</si>
  <si>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</si>
  <si>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</si>
  <si>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</si>
  <si>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</si>
  <si>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</si>
  <si>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</si>
  <si>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</si>
  <si>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</si>
  <si>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</si>
  <si>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</si>
  <si>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</si>
  <si>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</si>
  <si>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</si>
  <si>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</si>
  <si>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</si>
  <si>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</si>
  <si>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</si>
  <si>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</si>
  <si>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</si>
  <si>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</si>
  <si>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</si>
  <si>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</si>
  <si>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</si>
  <si>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</si>
  <si>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</si>
  <si>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</si>
  <si>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</si>
  <si>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</si>
  <si>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</si>
  <si>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</si>
  <si>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</si>
  <si>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</si>
  <si>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</si>
  <si>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</si>
  <si>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</si>
  <si>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</si>
  <si>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</si>
  <si>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</si>
  <si>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</si>
  <si>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</si>
  <si>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</si>
  <si>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</si>
  <si>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</si>
  <si>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</si>
  <si>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</si>
  <si>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</si>
  <si>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</si>
  <si>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</si>
  <si>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</si>
  <si>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</si>
  <si>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</si>
  <si>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</si>
  <si>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</si>
  <si>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</si>
  <si>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</si>
  <si>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</si>
  <si>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</si>
  <si>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</si>
  <si>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</si>
  <si>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</si>
  <si>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</si>
  <si>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</si>
  <si>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</si>
  <si>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</si>
  <si>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</si>
  <si>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</si>
  <si>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</si>
  <si>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</si>
  <si>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</si>
  <si>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</si>
  <si>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</si>
  <si>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</si>
  <si>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</si>
  <si>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</si>
  <si>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</si>
  <si>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</si>
  <si>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</si>
  <si>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</si>
  <si>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</si>
  <si>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</si>
  <si>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</si>
  <si>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</si>
  <si>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</si>
  <si>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</si>
  <si>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</si>
  <si>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</si>
  <si>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</si>
  <si>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</si>
  <si>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</si>
  <si>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</si>
  <si>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</si>
  <si>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</si>
  <si>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</si>
  <si>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</si>
  <si>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</si>
  <si>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</si>
  <si>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</si>
  <si>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</si>
  <si>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</si>
  <si>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</si>
  <si>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</si>
  <si>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</si>
  <si>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</si>
  <si>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</si>
  <si>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</si>
  <si>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</si>
  <si>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</si>
  <si>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</si>
  <si>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</si>
  <si>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</si>
  <si>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</si>
  <si>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</si>
  <si>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</si>
  <si>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</si>
  <si>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</si>
  <si>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</si>
  <si>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</si>
  <si>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</si>
  <si>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</si>
  <si>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</si>
  <si>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</si>
  <si>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</si>
  <si>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</si>
  <si>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</si>
  <si>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</si>
  <si>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</si>
  <si>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</si>
  <si>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</si>
  <si>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</si>
  <si>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</si>
  <si>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</si>
  <si>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</si>
  <si>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</si>
  <si>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</si>
  <si>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</si>
  <si>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</si>
  <si>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</si>
  <si>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</si>
  <si>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</si>
  <si>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</si>
  <si>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</si>
  <si>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</si>
  <si>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</si>
  <si>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</si>
  <si>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</si>
  <si>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</si>
  <si>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</si>
  <si>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</si>
  <si>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</si>
  <si>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</si>
  <si>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</si>
  <si>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</si>
  <si>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</si>
  <si>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</si>
  <si>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</si>
  <si>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</si>
  <si>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</si>
  <si>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</si>
  <si>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</si>
  <si>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</si>
  <si>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</si>
  <si>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</si>
  <si>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</si>
  <si>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</si>
  <si>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</si>
  <si>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</si>
  <si>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</si>
  <si>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</si>
  <si>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</si>
  <si>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</si>
  <si>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</si>
  <si>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</si>
  <si>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</si>
  <si>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</si>
  <si>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</si>
  <si>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</si>
  <si>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</si>
  <si>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</si>
  <si>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</si>
  <si>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</si>
  <si>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</si>
  <si>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</si>
  <si>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</si>
  <si>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</si>
  <si>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</si>
  <si>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</si>
  <si>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</si>
  <si>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</si>
  <si>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</si>
  <si>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</si>
  <si>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</si>
  <si>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</si>
  <si>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</si>
  <si>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</si>
  <si>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</si>
  <si>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</si>
  <si>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</si>
  <si>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</si>
  <si>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</si>
  <si>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</si>
  <si>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</si>
  <si>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</si>
  <si>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</si>
  <si>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</si>
  <si>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</si>
  <si>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</si>
  <si>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</si>
  <si>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</si>
  <si>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</si>
  <si>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</si>
  <si>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</si>
  <si>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</si>
  <si>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</si>
  <si>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</si>
  <si>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</si>
  <si>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</si>
  <si>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</si>
  <si>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</si>
  <si>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</si>
  <si>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</si>
  <si>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</si>
  <si>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</si>
  <si>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</si>
  <si>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</si>
  <si>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</si>
  <si>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</si>
  <si>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</si>
  <si>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</si>
  <si>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</si>
  <si>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</si>
  <si>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</si>
  <si>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</si>
  <si>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</si>
  <si>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</si>
  <si>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</si>
  <si>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</si>
  <si>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</si>
  <si>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</si>
  <si>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</si>
  <si>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</si>
  <si>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</si>
  <si>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</si>
  <si>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</si>
  <si>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</si>
  <si>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</si>
  <si>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</si>
  <si>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</si>
  <si>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</si>
  <si>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</si>
  <si>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</si>
  <si>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</si>
  <si>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</si>
  <si>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</si>
  <si>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</si>
  <si>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</si>
  <si>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</si>
  <si>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</si>
  <si>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</si>
  <si>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</si>
  <si>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</si>
  <si>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</si>
  <si>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</si>
  <si>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</si>
  <si>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</si>
  <si>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</si>
  <si>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</si>
  <si>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</si>
  <si>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</si>
  <si>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</si>
  <si>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</si>
  <si>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</si>
  <si>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</si>
  <si>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</si>
  <si>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</si>
  <si>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</si>
  <si>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</si>
  <si>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</si>
  <si>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</si>
  <si>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</si>
  <si>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</si>
  <si>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</si>
  <si>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</si>
  <si>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</si>
  <si>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</si>
  <si>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</si>
  <si>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</si>
  <si>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</si>
  <si>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</si>
  <si>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</si>
  <si>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</si>
  <si>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</si>
  <si>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</si>
  <si>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</si>
  <si>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</si>
  <si>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</si>
  <si>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</si>
  <si>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</si>
  <si>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</si>
  <si>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</si>
  <si>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</si>
  <si>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</si>
  <si>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</si>
  <si>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</si>
  <si>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</si>
  <si>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</si>
  <si>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</si>
  <si>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</si>
  <si>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</si>
  <si>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</si>
  <si>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</si>
  <si>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</si>
  <si>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</si>
  <si>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</si>
  <si>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</si>
  <si>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</si>
  <si>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</si>
  <si>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</si>
  <si>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</si>
  <si>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</si>
  <si>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</si>
  <si>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</si>
  <si>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</si>
  <si>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</si>
  <si>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</si>
  <si>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</si>
  <si>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</si>
  <si>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</si>
  <si>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</si>
  <si>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</si>
  <si>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</si>
  <si>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</si>
  <si>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</si>
  <si>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</si>
  <si>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</si>
  <si>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</si>
  <si>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</si>
  <si>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</si>
  <si>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</si>
  <si>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</si>
  <si>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</si>
  <si>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</si>
  <si>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</si>
  <si>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</si>
  <si>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</si>
  <si>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</si>
  <si>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</si>
  <si>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</si>
  <si>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</si>
  <si>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</si>
  <si>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</si>
  <si>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</si>
  <si>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</si>
  <si>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</si>
  <si>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</si>
  <si>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</si>
  <si>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</si>
  <si>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</si>
  <si>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</si>
  <si>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</si>
  <si>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</si>
  <si>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</si>
  <si>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</si>
  <si>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</si>
  <si>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</si>
  <si>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</si>
  <si>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</si>
  <si>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</si>
  <si>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</si>
  <si>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</si>
  <si>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</si>
  <si>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</si>
  <si>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</si>
  <si>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</si>
  <si>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</si>
  <si>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</si>
  <si>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</si>
  <si>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</si>
  <si>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</si>
  <si>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</si>
  <si>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</si>
  <si>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</si>
  <si>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</si>
  <si>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</si>
  <si>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</si>
  <si>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</si>
  <si>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</si>
  <si>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</si>
  <si>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</si>
  <si>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</si>
  <si>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</si>
  <si>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</si>
  <si>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</si>
  <si>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</si>
  <si>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</si>
  <si>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</si>
  <si>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</si>
  <si>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</si>
  <si>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</si>
  <si>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</si>
  <si>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</si>
  <si>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</si>
  <si>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</si>
  <si>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</si>
  <si>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</si>
  <si>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</si>
  <si>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</si>
  <si>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</si>
  <si>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</si>
  <si>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</si>
  <si>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</si>
  <si>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</si>
  <si>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</si>
  <si>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</si>
  <si>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</si>
  <si>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</si>
  <si>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</si>
  <si>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</si>
  <si>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</si>
  <si>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</si>
  <si>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</si>
  <si>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</si>
  <si>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</si>
  <si>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</si>
  <si>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</si>
  <si>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</si>
  <si>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</si>
  <si>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</si>
  <si>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</si>
  <si>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</si>
  <si>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</si>
  <si>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</si>
  <si>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</si>
  <si>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</si>
  <si>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</si>
  <si>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</si>
  <si>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</si>
  <si>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</si>
  <si>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</si>
  <si>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</si>
  <si>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</si>
  <si>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</si>
  <si>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</si>
  <si>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</si>
  <si>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</si>
  <si>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</si>
  <si>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</si>
  <si>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</si>
  <si>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</si>
  <si>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</si>
  <si>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</si>
  <si>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</si>
  <si>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</si>
  <si>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</si>
  <si>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</si>
  <si>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</si>
  <si>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</si>
  <si>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</si>
  <si>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</si>
  <si>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</si>
  <si>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</si>
  <si>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</si>
  <si>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</si>
  <si>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</si>
  <si>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</si>
  <si>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</si>
  <si>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</si>
  <si>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</si>
  <si>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</si>
  <si>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</si>
  <si>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</si>
  <si>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</si>
  <si>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</si>
  <si>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</si>
  <si>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</si>
  <si>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</si>
  <si>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</si>
  <si>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</si>
  <si>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</si>
  <si>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</si>
  <si>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</si>
  <si>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</si>
  <si>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</si>
  <si>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</si>
  <si>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</si>
  <si>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</si>
  <si>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</si>
  <si>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</si>
  <si>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</si>
  <si>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</si>
  <si>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</si>
  <si>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</si>
  <si>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</si>
  <si>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</si>
  <si>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</si>
  <si>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</si>
  <si>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</si>
  <si>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</si>
  <si>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</si>
  <si>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</si>
  <si>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</si>
  <si>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</si>
  <si>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</si>
  <si>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</si>
  <si>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</si>
  <si>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</si>
  <si>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</si>
  <si>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</si>
  <si>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</si>
  <si>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</si>
  <si>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</si>
  <si>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</si>
  <si>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</si>
  <si>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</si>
  <si>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</si>
  <si>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</si>
  <si>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</si>
  <si>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</si>
  <si>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</si>
  <si>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</si>
  <si>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</si>
  <si>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</si>
  <si>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</si>
  <si>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</si>
  <si>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</si>
  <si>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</si>
  <si>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</si>
  <si>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</si>
  <si>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</si>
  <si>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</si>
  <si>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</si>
  <si>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</si>
  <si>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</si>
  <si>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</si>
  <si>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</si>
  <si>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</si>
  <si>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</si>
  <si>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</si>
  <si>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</si>
  <si>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</si>
  <si>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</si>
  <si>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</si>
  <si>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</si>
  <si>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</si>
  <si>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</si>
  <si>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</si>
  <si>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</si>
  <si>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</si>
  <si>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</si>
  <si>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</si>
  <si>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</si>
  <si>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</si>
  <si>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</si>
  <si>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</si>
  <si>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</si>
  <si>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</si>
  <si>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</si>
  <si>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</si>
  <si>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</si>
  <si>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</si>
  <si>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</si>
  <si>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</si>
  <si>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</si>
  <si>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</si>
  <si>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</si>
  <si>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</si>
  <si>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</si>
  <si>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</si>
  <si>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</si>
  <si>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</si>
  <si>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</si>
  <si>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</si>
  <si>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</si>
  <si>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</si>
  <si>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</si>
  <si>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</si>
  <si>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</si>
  <si>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</si>
  <si>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</si>
  <si>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</si>
  <si>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</si>
  <si>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</si>
  <si>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</si>
  <si>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</si>
  <si>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</si>
  <si>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</si>
  <si>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</si>
  <si>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</si>
  <si>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</si>
  <si>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</si>
  <si>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</si>
  <si>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</si>
  <si>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</si>
  <si>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</si>
  <si>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</si>
  <si>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</si>
  <si>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</si>
  <si>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</si>
  <si>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</si>
  <si>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</si>
  <si>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</si>
  <si>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</si>
  <si>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</si>
  <si>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</si>
  <si>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</si>
  <si>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</si>
  <si>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</si>
  <si>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</si>
  <si>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</si>
  <si>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</si>
  <si>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</si>
  <si>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</si>
  <si>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</si>
  <si>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</si>
  <si>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</si>
  <si>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</si>
  <si>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</si>
  <si>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</si>
  <si>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</si>
  <si>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</si>
  <si>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</si>
  <si>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</si>
  <si>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</si>
  <si>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</si>
  <si>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</si>
  <si>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</si>
  <si>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</si>
  <si>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</si>
  <si>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</si>
  <si>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</si>
  <si>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</si>
  <si>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</si>
  <si>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</si>
  <si>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</si>
  <si>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</si>
  <si>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</si>
  <si>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</si>
  <si>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</si>
  <si>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</si>
  <si>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</si>
  <si>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</si>
  <si>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</si>
  <si>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</si>
  <si>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</si>
  <si>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</si>
  <si>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</si>
  <si>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</si>
  <si>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</si>
  <si>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</si>
  <si>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</si>
  <si>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</si>
  <si>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</si>
  <si>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</si>
  <si>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</si>
  <si>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</si>
  <si>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</si>
  <si>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</si>
  <si>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</si>
  <si>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</si>
  <si>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</si>
  <si>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</si>
  <si>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</si>
  <si>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</si>
  <si>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</si>
  <si>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</si>
  <si>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</si>
  <si>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</si>
  <si>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</si>
  <si>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</si>
  <si>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</si>
  <si>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</si>
  <si>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</si>
  <si>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</si>
  <si>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</si>
  <si>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</si>
  <si>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</si>
  <si>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</si>
  <si>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</si>
  <si>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</si>
  <si>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</si>
  <si>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</si>
  <si>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</si>
  <si>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</si>
  <si>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</si>
  <si>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</si>
  <si>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</si>
  <si>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</si>
  <si>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</si>
  <si>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</si>
  <si>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</si>
  <si>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</si>
  <si>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</si>
  <si>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</si>
  <si>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</si>
  <si>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</si>
  <si>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</si>
  <si>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</si>
  <si>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</si>
  <si>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</si>
  <si>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</si>
  <si>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</si>
  <si>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</si>
  <si>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</si>
  <si>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</si>
  <si>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</si>
  <si>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</si>
  <si>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</si>
  <si>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</si>
  <si>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</si>
  <si>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</si>
  <si>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</si>
  <si>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</si>
  <si>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</si>
  <si>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</si>
  <si>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</si>
  <si>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</si>
  <si>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</si>
  <si>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</si>
  <si>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</si>
  <si>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</si>
  <si>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</si>
  <si>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</si>
  <si>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</si>
  <si>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</si>
  <si>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</si>
  <si>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</si>
  <si>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</si>
  <si>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</si>
  <si>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</si>
  <si>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</si>
  <si>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</si>
  <si>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</si>
  <si>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</si>
  <si>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</si>
  <si>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</si>
  <si>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</si>
  <si>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</si>
  <si>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</si>
  <si>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</si>
  <si>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</si>
  <si>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</si>
  <si>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</si>
  <si>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</si>
  <si>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</si>
  <si>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</si>
  <si>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</si>
  <si>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</si>
  <si>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</si>
  <si>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</si>
  <si>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</si>
  <si>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</si>
  <si>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</si>
  <si>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</si>
  <si>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</si>
  <si>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</si>
  <si>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</si>
  <si>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</si>
  <si>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</si>
  <si>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</si>
  <si>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</si>
  <si>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</si>
  <si>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</si>
  <si>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</si>
  <si>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</si>
  <si>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</si>
  <si>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</si>
  <si>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</si>
  <si>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</si>
  <si>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</si>
  <si>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</si>
  <si>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</si>
  <si>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</si>
  <si>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</si>
  <si>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</si>
  <si>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</si>
  <si>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</si>
  <si>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</si>
  <si>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</si>
  <si>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</si>
  <si>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</si>
  <si>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</si>
  <si>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</si>
  <si>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</si>
  <si>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</si>
  <si>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</si>
  <si>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</si>
  <si>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</si>
  <si>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</si>
  <si>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</si>
  <si>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</si>
  <si>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</si>
  <si>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</si>
  <si>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</si>
  <si>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</si>
  <si>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</si>
  <si>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</si>
  <si>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</si>
  <si>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</si>
  <si>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</si>
  <si>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</si>
  <si>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</si>
  <si>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</si>
  <si>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</si>
  <si>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</si>
  <si>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</si>
  <si>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</si>
  <si>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</si>
  <si>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</si>
  <si>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</si>
  <si>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</si>
  <si>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</si>
  <si>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</si>
  <si>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</si>
  <si>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</si>
  <si>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</si>
  <si>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</si>
  <si>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</si>
  <si>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</si>
  <si>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</si>
  <si>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</si>
  <si>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</si>
  <si>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</si>
  <si>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</si>
  <si>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</si>
  <si>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</si>
  <si>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</si>
  <si>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</si>
  <si>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</si>
  <si>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</si>
  <si>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</si>
  <si>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</si>
  <si>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</si>
  <si>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</si>
  <si>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</si>
  <si>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</si>
  <si>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</si>
  <si>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</si>
  <si>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</si>
  <si>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</si>
  <si>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</si>
  <si>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</si>
  <si>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</si>
  <si>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</si>
  <si>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</si>
  <si>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</si>
  <si>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</si>
  <si>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</si>
  <si>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</si>
  <si>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</si>
  <si>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</si>
  <si>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</si>
  <si>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</si>
  <si>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</si>
  <si>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</si>
  <si>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</si>
  <si>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</si>
  <si>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</si>
  <si>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</si>
  <si>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</si>
  <si>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</si>
  <si>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</si>
  <si>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</si>
  <si>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</si>
  <si>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</si>
  <si>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</si>
  <si>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</si>
  <si>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</si>
  <si>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</si>
  <si>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</si>
  <si>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</si>
  <si>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</si>
  <si>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</si>
  <si>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</si>
  <si>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</si>
  <si>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</si>
  <si>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</si>
  <si>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</si>
  <si>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</si>
  <si>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</si>
  <si>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</si>
  <si>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</si>
  <si>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</si>
  <si>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</si>
  <si>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</si>
  <si>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</si>
  <si>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</si>
  <si>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</si>
  <si>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</si>
  <si>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</si>
  <si>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</si>
  <si>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</si>
  <si>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</si>
  <si>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</si>
  <si>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</si>
  <si>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</si>
  <si>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</si>
  <si>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</si>
  <si>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</si>
  <si>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</si>
  <si>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</si>
  <si>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</si>
  <si>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</si>
  <si>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</si>
  <si>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</si>
  <si>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</si>
  <si>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</si>
  <si>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</si>
  <si>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</si>
  <si>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</si>
  <si>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</si>
  <si>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</si>
  <si>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</si>
  <si>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</si>
  <si>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</si>
  <si>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</si>
  <si>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</si>
  <si>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</si>
  <si>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</si>
  <si>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</si>
  <si>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</si>
  <si>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</si>
  <si>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</si>
  <si>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</si>
  <si>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</si>
  <si>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</si>
  <si>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</si>
  <si>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</si>
  <si>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</si>
  <si>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</si>
  <si>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</si>
  <si>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</si>
  <si>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</si>
  <si>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</si>
  <si>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</si>
  <si>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</si>
  <si>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</si>
  <si>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</si>
  <si>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</si>
  <si>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</si>
  <si>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</si>
  <si>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</si>
  <si>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</si>
  <si>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</si>
  <si>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</si>
  <si>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</si>
  <si>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</si>
  <si>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</si>
  <si>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</si>
  <si>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</si>
  <si>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</si>
  <si>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</si>
  <si>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</si>
  <si>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</si>
  <si>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</si>
  <si>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</si>
  <si>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</si>
  <si>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</si>
  <si>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</si>
  <si>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</si>
  <si>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</si>
  <si>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</si>
  <si>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</si>
  <si>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</si>
  <si>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</si>
  <si>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</si>
  <si>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</si>
  <si>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</si>
  <si>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</si>
  <si>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</si>
  <si>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</si>
  <si>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</si>
  <si>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</si>
  <si>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</si>
  <si>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</si>
  <si>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</si>
  <si>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</si>
  <si>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</si>
  <si>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</si>
  <si>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</si>
  <si>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</si>
  <si>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</si>
  <si>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</si>
  <si>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</si>
  <si>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</si>
  <si>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</si>
  <si>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</si>
  <si>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</si>
  <si>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</si>
  <si>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</si>
  <si>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</si>
  <si>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</si>
  <si>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</si>
  <si>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</si>
  <si>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</si>
  <si>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</si>
  <si>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</si>
  <si>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</si>
  <si>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</si>
  <si>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</si>
  <si>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</si>
  <si>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</si>
  <si>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</si>
  <si>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</si>
  <si>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</si>
  <si>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</si>
  <si>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</si>
  <si>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</si>
  <si>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</si>
  <si>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</si>
  <si>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</si>
  <si>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</si>
  <si>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</si>
  <si>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</si>
  <si>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</si>
  <si>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</si>
  <si>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</si>
  <si>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</si>
  <si>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</si>
  <si>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</si>
  <si>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</si>
  <si>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</si>
  <si>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</si>
  <si>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</si>
  <si>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</si>
  <si>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</si>
  <si>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</si>
  <si>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</si>
  <si>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</si>
  <si>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</si>
  <si>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</si>
  <si>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</si>
  <si>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</si>
  <si>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</si>
  <si>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</si>
  <si>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</si>
  <si>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</si>
  <si>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</si>
  <si>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</si>
  <si>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</si>
  <si>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</si>
  <si>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</si>
  <si>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</si>
  <si>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</si>
  <si>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</si>
  <si>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</si>
  <si>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</si>
  <si>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</si>
  <si>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</si>
  <si>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</si>
  <si>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</si>
  <si>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</si>
  <si>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</si>
  <si>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</si>
  <si>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</si>
  <si>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</si>
  <si>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</si>
  <si>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</si>
  <si>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</si>
  <si>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</si>
  <si>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</si>
  <si>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</si>
  <si>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</si>
  <si>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</si>
  <si>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</si>
  <si>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</si>
  <si>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</si>
  <si>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</si>
  <si>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</si>
  <si>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</si>
  <si>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</si>
  <si>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</si>
  <si>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</si>
  <si>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</si>
  <si>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</si>
  <si>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</si>
  <si>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</si>
  <si>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</si>
  <si>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</si>
  <si>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</si>
  <si>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</si>
  <si>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</si>
  <si>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</si>
  <si>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</si>
  <si>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</si>
  <si>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</si>
  <si>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</si>
  <si>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</si>
  <si>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</si>
  <si>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</si>
  <si>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</si>
  <si>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</si>
  <si>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</si>
  <si>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</si>
  <si>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</si>
  <si>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</si>
  <si>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</si>
  <si>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</si>
  <si>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</si>
  <si>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</si>
  <si>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</si>
  <si>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</si>
  <si>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</si>
  <si>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</si>
  <si>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</si>
  <si>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</si>
  <si>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</si>
  <si>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</si>
  <si>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</si>
  <si>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</si>
  <si>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</si>
  <si>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</si>
  <si>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</si>
  <si>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</si>
  <si>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</si>
  <si>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</si>
  <si>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</si>
  <si>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</si>
  <si>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</si>
  <si>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</si>
  <si>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</si>
  <si>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</si>
  <si>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</si>
  <si>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</si>
  <si>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</si>
  <si>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</si>
  <si>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</si>
  <si>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</si>
  <si>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</si>
  <si>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</si>
  <si>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</si>
  <si>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</si>
  <si>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</si>
  <si>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</si>
  <si>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</si>
  <si>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</si>
  <si>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</si>
  <si>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</si>
  <si>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</si>
  <si>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</si>
  <si>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</si>
  <si>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</si>
  <si>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</si>
  <si>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</si>
  <si>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</si>
  <si>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</si>
  <si>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</si>
  <si>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</si>
  <si>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</si>
  <si>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</si>
  <si>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</si>
  <si>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</si>
  <si>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</si>
  <si>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</si>
  <si>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</si>
  <si>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</si>
  <si>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</si>
  <si>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</si>
  <si>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</si>
  <si>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</si>
  <si>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</si>
  <si>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</si>
  <si>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</si>
  <si>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</si>
  <si>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</si>
  <si>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</si>
  <si>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</si>
  <si>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</si>
  <si>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</si>
  <si>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</si>
  <si>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</si>
  <si>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</si>
  <si>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</si>
  <si>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</si>
  <si>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</si>
  <si>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</si>
  <si>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</si>
  <si>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</si>
  <si>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</si>
  <si>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</si>
  <si>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</si>
  <si>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</si>
  <si>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</si>
  <si>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</si>
  <si>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</si>
  <si>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</si>
  <si>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</si>
  <si>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</si>
  <si>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</si>
  <si>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</si>
  <si>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</si>
  <si>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</si>
  <si>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</si>
  <si>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</si>
  <si>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</si>
  <si>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</si>
  <si>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</si>
  <si>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</si>
  <si>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</si>
  <si>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</si>
  <si>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</si>
  <si>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</si>
  <si>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</si>
  <si>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</si>
  <si>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</si>
  <si>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</si>
  <si>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</si>
  <si>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</si>
  <si>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</si>
  <si>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</si>
  <si>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</si>
  <si>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</si>
  <si>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</si>
  <si>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</si>
  <si>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</si>
  <si>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</si>
  <si>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</si>
  <si>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</si>
  <si>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</si>
  <si>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</si>
  <si>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</si>
  <si>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</si>
  <si>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</si>
  <si>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</si>
  <si>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</si>
  <si>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</si>
  <si>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</si>
  <si>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</si>
  <si>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</si>
  <si>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</si>
  <si>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</si>
  <si>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</si>
  <si>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</si>
  <si>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</si>
  <si>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</si>
  <si>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</si>
  <si>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</si>
  <si>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</si>
  <si>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</si>
  <si>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</si>
  <si>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</si>
  <si>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</si>
  <si>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</si>
  <si>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</si>
  <si>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</si>
  <si>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</si>
  <si>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</si>
  <si>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</si>
  <si>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</si>
  <si>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</si>
  <si>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</si>
  <si>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</si>
  <si>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</si>
  <si>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</si>
  <si>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</si>
  <si>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</si>
  <si>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</si>
  <si>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</si>
  <si>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</si>
  <si>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</si>
  <si>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</si>
  <si>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</si>
  <si>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</si>
  <si>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</si>
  <si>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</si>
  <si>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</si>
  <si>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</si>
  <si>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</si>
  <si>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</si>
  <si>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</si>
  <si>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</si>
  <si>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</si>
  <si>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</si>
  <si>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</si>
  <si>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</si>
  <si>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</si>
  <si>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</si>
  <si>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</si>
  <si>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</si>
  <si>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</si>
  <si>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</si>
  <si>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</si>
  <si>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</si>
  <si>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</si>
  <si>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</si>
  <si>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</si>
  <si>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</si>
  <si>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</si>
  <si>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</si>
  <si>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</si>
  <si>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</si>
  <si>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</si>
  <si>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</si>
  <si>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</si>
  <si>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</si>
  <si>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</si>
  <si>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</si>
  <si>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</si>
  <si>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</si>
  <si>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</si>
  <si>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</si>
  <si>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</si>
  <si>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</si>
  <si>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</si>
  <si>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</si>
  <si>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</si>
  <si>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</si>
  <si>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</si>
  <si>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</si>
  <si>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</si>
  <si>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</si>
  <si>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</si>
  <si>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</si>
  <si>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</si>
  <si>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</si>
  <si>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</si>
  <si>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</si>
  <si>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</si>
  <si>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</si>
  <si>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</si>
  <si>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</si>
  <si>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</si>
  <si>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</si>
  <si>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</si>
  <si>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</si>
  <si>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</si>
  <si>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</si>
  <si>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</si>
  <si>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</si>
  <si>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</si>
  <si>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</si>
  <si>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</si>
  <si>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</si>
  <si>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</si>
  <si>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</si>
  <si>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</si>
  <si>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</si>
  <si>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</si>
  <si>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</si>
  <si>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</si>
  <si>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</si>
  <si>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</si>
  <si>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</si>
  <si>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</si>
  <si>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</si>
  <si>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</si>
  <si>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</si>
  <si>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</si>
  <si>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</si>
  <si>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</si>
  <si>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</si>
  <si>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</si>
  <si>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</si>
  <si>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</si>
  <si>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</si>
  <si>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</si>
  <si>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</si>
  <si>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</si>
  <si>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</si>
  <si>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</si>
  <si>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</si>
  <si>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</si>
  <si>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</si>
  <si>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</si>
  <si>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</si>
  <si>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</si>
  <si>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</si>
  <si>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</si>
  <si>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</si>
  <si>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</si>
  <si>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</si>
  <si>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</si>
  <si>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</si>
  <si>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</si>
  <si>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</si>
  <si>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</si>
  <si>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</si>
  <si>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</si>
  <si>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</si>
  <si>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</si>
  <si>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</si>
  <si>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</si>
  <si>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</si>
  <si>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</si>
  <si>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</si>
  <si>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</si>
  <si>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</si>
  <si>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</si>
  <si>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</si>
  <si>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</si>
  <si>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</si>
  <si>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</si>
  <si>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</si>
  <si>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</si>
  <si>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</si>
  <si>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</si>
  <si>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</si>
  <si>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</si>
  <si>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</si>
  <si>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</si>
  <si>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</si>
  <si>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</si>
  <si>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</si>
  <si>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</si>
  <si>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</si>
  <si>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</si>
  <si>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</si>
  <si>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</si>
  <si>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</si>
  <si>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</si>
  <si>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</si>
  <si>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</si>
  <si>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</si>
  <si>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</si>
  <si>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</si>
  <si>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</si>
  <si>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</si>
  <si>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</si>
  <si>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</si>
  <si>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</si>
  <si>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</si>
  <si>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</si>
  <si>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</si>
  <si>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</si>
  <si>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</si>
  <si>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</si>
  <si>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</si>
  <si>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</si>
  <si>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</si>
  <si>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</si>
  <si>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</si>
  <si>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</si>
  <si>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</si>
  <si>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</si>
  <si>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</si>
  <si>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</si>
  <si>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</si>
  <si>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</si>
  <si>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</si>
  <si>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</si>
  <si>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</si>
  <si>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</si>
  <si>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</si>
  <si>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</si>
  <si>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</si>
  <si>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</si>
  <si>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</si>
  <si>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</si>
  <si>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</si>
  <si>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</si>
  <si>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</si>
  <si>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</si>
  <si>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</si>
  <si>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</si>
  <si>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</si>
  <si>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</si>
  <si>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</si>
  <si>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</si>
  <si>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</si>
  <si>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</si>
  <si>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</si>
  <si>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</si>
  <si>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</si>
  <si>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</si>
  <si>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</si>
  <si>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</si>
  <si>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</si>
  <si>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</si>
  <si>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</si>
  <si>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</si>
  <si>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</si>
  <si>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</si>
  <si>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</si>
  <si>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</si>
  <si>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</si>
  <si>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</si>
  <si>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</si>
  <si>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</si>
  <si>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</si>
  <si>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</si>
  <si>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</si>
  <si>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</si>
  <si>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</si>
  <si>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</si>
  <si>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</si>
  <si>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</si>
  <si>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</si>
  <si>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</si>
  <si>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</si>
  <si>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</si>
  <si>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</si>
  <si>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</si>
  <si>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</si>
  <si>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</si>
  <si>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</si>
  <si>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</si>
  <si>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</si>
  <si>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</si>
  <si>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</si>
  <si>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</si>
  <si>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</si>
  <si>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</si>
  <si>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</si>
  <si>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</si>
  <si>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</si>
  <si>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</si>
  <si>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</si>
  <si>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</si>
  <si>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</si>
  <si>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</si>
  <si>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</si>
  <si>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</si>
  <si>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</si>
  <si>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</si>
  <si>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</si>
  <si>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</si>
  <si>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</si>
  <si>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</si>
  <si>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</si>
  <si>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</si>
  <si>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</si>
  <si>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</si>
  <si>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</si>
  <si>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</si>
  <si>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</si>
  <si>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</si>
  <si>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</si>
  <si>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</si>
  <si>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</si>
  <si>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</si>
  <si>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</si>
  <si>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</si>
  <si>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</si>
  <si>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</si>
  <si>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</si>
  <si>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</si>
  <si>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</si>
  <si>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</si>
  <si>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</si>
  <si>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</si>
  <si>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</si>
  <si>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</si>
  <si>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</si>
  <si>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</si>
  <si>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</si>
  <si>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</si>
  <si>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</si>
  <si>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</si>
  <si>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</si>
  <si>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</si>
  <si>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</si>
  <si>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</si>
  <si>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</si>
  <si>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</si>
  <si>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</si>
  <si>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</si>
  <si>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</si>
  <si>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</si>
  <si>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</si>
  <si>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</si>
  <si>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</si>
  <si>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</si>
  <si>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</si>
  <si>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</si>
  <si>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</si>
  <si>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</si>
  <si>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</si>
  <si>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</si>
  <si>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</si>
  <si>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</si>
  <si>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</si>
  <si>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</si>
  <si>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</si>
  <si>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</si>
  <si>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</si>
  <si>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</si>
  <si>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</si>
  <si>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</si>
  <si>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</si>
  <si>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</si>
  <si>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</si>
  <si>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</si>
  <si>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</si>
  <si>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</si>
  <si>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</si>
  <si>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</si>
  <si>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</si>
  <si>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</si>
  <si>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</si>
  <si>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</si>
  <si>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</si>
  <si>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</si>
  <si>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</si>
  <si>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</si>
  <si>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</si>
  <si>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</si>
  <si>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</si>
  <si>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</si>
  <si>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</si>
  <si>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</si>
  <si>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</si>
  <si>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</si>
  <si>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</si>
  <si>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</si>
  <si>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</si>
  <si>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</si>
  <si>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</si>
  <si>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</si>
  <si>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</si>
  <si>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</si>
  <si>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</si>
  <si>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</si>
  <si>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</si>
  <si>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</si>
  <si>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</si>
  <si>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</si>
  <si>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</si>
  <si>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</si>
  <si>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</si>
  <si>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</si>
  <si>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</si>
  <si>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</si>
  <si>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</si>
  <si>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</si>
  <si>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</si>
  <si>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</si>
  <si>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</si>
  <si>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</si>
  <si>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</si>
  <si>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</si>
  <si>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</si>
  <si>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</si>
  <si>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</si>
  <si>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</si>
  <si>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</si>
  <si>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</si>
  <si>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</si>
  <si>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</si>
  <si>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</si>
  <si>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</si>
  <si>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</si>
  <si>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</si>
  <si>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</si>
  <si>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</si>
  <si>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</si>
  <si>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</si>
  <si>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</si>
  <si>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</si>
  <si>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</si>
  <si>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</si>
  <si>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</si>
  <si>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</si>
  <si>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</si>
  <si>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</si>
  <si>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</si>
  <si>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</si>
  <si>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</si>
  <si>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</si>
  <si>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</si>
  <si>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</si>
  <si>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</si>
  <si>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</si>
  <si>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</si>
  <si>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</si>
  <si>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</si>
  <si>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</si>
  <si>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</si>
  <si>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</si>
  <si>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</si>
  <si>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</si>
  <si>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</si>
  <si>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</si>
  <si>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</si>
  <si>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</si>
  <si>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</si>
  <si>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</si>
  <si>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</si>
  <si>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</si>
  <si>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</si>
  <si>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</si>
  <si>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</si>
  <si>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</si>
  <si>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</si>
  <si>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</si>
  <si>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</si>
  <si>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</si>
  <si>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</si>
  <si>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</si>
  <si>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</si>
  <si>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</si>
  <si>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</si>
  <si>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</si>
  <si>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</si>
  <si>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</si>
  <si>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</si>
  <si>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</si>
  <si>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</si>
  <si>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</si>
  <si>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</si>
  <si>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</si>
  <si>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</si>
  <si>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</si>
  <si>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</si>
  <si>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</si>
  <si>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</si>
  <si>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</si>
  <si>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</si>
  <si>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</si>
  <si>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</si>
  <si>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</si>
  <si>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</si>
  <si>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</si>
  <si>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</si>
  <si>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</si>
  <si>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</si>
  <si>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</si>
  <si>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</si>
  <si>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</si>
  <si>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</si>
  <si>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</si>
  <si>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</si>
  <si>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</si>
  <si>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</si>
  <si>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</si>
  <si>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</si>
  <si>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</si>
  <si>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</si>
  <si>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</si>
  <si>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</si>
  <si>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</si>
  <si>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</si>
  <si>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</si>
  <si>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</si>
  <si>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</si>
  <si>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</si>
  <si>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</si>
  <si>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</si>
  <si>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</si>
  <si>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</si>
  <si>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</si>
  <si>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</si>
  <si>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</si>
  <si>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</si>
  <si>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</si>
  <si>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</si>
  <si>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</si>
  <si>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</si>
  <si>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</si>
  <si>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</si>
  <si>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</si>
  <si>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</si>
  <si>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</si>
  <si>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</si>
  <si>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</si>
  <si>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</si>
  <si>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</si>
  <si>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</si>
  <si>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</si>
  <si>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</si>
  <si>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</si>
  <si>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</si>
  <si>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</si>
  <si>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</si>
  <si>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</si>
  <si>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</si>
  <si>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</si>
  <si>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</si>
  <si>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</si>
  <si>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</si>
  <si>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</si>
  <si>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</si>
  <si>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</si>
  <si>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</si>
  <si>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</si>
  <si>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</si>
  <si>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</si>
  <si>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</si>
  <si>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</si>
  <si>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</si>
  <si>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</si>
  <si>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</si>
  <si>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</si>
  <si>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</si>
  <si>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</si>
  <si>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</si>
  <si>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</si>
  <si>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</si>
  <si>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</si>
  <si>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</si>
  <si>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</si>
  <si>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</si>
  <si>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</si>
  <si>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</si>
  <si>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</si>
  <si>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</si>
  <si>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</si>
  <si>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</si>
  <si>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</si>
  <si>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</si>
  <si>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</si>
  <si>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</si>
  <si>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</si>
  <si>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</si>
  <si>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</si>
  <si>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</si>
  <si>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</si>
  <si>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</si>
  <si>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</si>
  <si>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</si>
  <si>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</si>
  <si>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</si>
  <si>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</si>
  <si>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</si>
  <si>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</si>
  <si>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</si>
  <si>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</si>
  <si>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</si>
  <si>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</si>
  <si>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</si>
  <si>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</si>
  <si>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</si>
  <si>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</si>
  <si>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</si>
  <si>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</si>
  <si>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</si>
  <si>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</si>
  <si>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</si>
  <si>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</si>
  <si>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</si>
  <si>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</si>
  <si>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</si>
  <si>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</si>
  <si>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</si>
  <si>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</si>
  <si>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</si>
  <si>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</si>
  <si>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</si>
  <si>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</si>
  <si>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</si>
  <si>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</si>
  <si>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</si>
  <si>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</si>
  <si>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</si>
  <si>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</si>
  <si>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</si>
  <si>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</si>
  <si>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</si>
  <si>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</si>
  <si>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</si>
  <si>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</si>
  <si>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</si>
  <si>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</si>
  <si>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</si>
  <si>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</si>
  <si>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</si>
  <si>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</si>
  <si>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</si>
  <si>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</si>
  <si>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</si>
  <si>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</si>
  <si>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</si>
  <si>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</si>
  <si>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</si>
  <si>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</si>
  <si>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</si>
  <si>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</si>
  <si>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</si>
  <si>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</si>
  <si>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</si>
  <si>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</si>
  <si>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</si>
  <si>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</si>
  <si>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</si>
  <si>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</si>
  <si>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</si>
  <si>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</si>
  <si>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</si>
  <si>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</si>
  <si>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</si>
  <si>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</si>
  <si>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</si>
  <si>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</si>
  <si>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</si>
  <si>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</si>
  <si>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</si>
  <si>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</si>
  <si>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</si>
  <si>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</si>
  <si>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</si>
  <si>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</si>
  <si>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</si>
  <si>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</si>
  <si>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</si>
  <si>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</si>
  <si>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</si>
  <si>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</si>
  <si>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</si>
  <si>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</si>
  <si>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</si>
  <si>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</si>
  <si>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</si>
  <si>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</si>
  <si>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</si>
  <si>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</si>
  <si>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</si>
  <si>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</si>
  <si>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</si>
  <si>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</si>
  <si>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</si>
  <si>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</si>
  <si>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</si>
  <si>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</si>
  <si>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</si>
  <si>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</si>
  <si>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</si>
  <si>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</si>
  <si>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</si>
  <si>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</si>
  <si>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</si>
  <si>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</si>
  <si>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</si>
  <si>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</si>
  <si>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</si>
  <si>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</si>
  <si>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</si>
  <si>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</si>
  <si>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</si>
  <si>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</si>
  <si>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</si>
  <si>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</si>
  <si>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</si>
  <si>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</si>
  <si>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</si>
  <si>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</si>
  <si>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</si>
  <si>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</si>
  <si>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</si>
  <si>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</si>
  <si>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</si>
  <si>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</si>
  <si>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</si>
  <si>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</si>
  <si>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</si>
  <si>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</si>
  <si>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</si>
  <si>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</si>
  <si>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</si>
  <si>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</si>
  <si>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</si>
  <si>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</si>
  <si>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</si>
  <si>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</si>
  <si>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</si>
  <si>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</si>
  <si>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</si>
  <si>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</si>
  <si>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</si>
  <si>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</si>
  <si>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</si>
  <si>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</si>
  <si>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</si>
  <si>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</si>
  <si>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</si>
  <si>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</si>
  <si>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</si>
  <si>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</si>
  <si>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</si>
  <si>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</si>
  <si>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</si>
  <si>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</si>
  <si>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</si>
  <si>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</si>
  <si>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</si>
  <si>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</si>
  <si>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</si>
  <si>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</si>
  <si>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</si>
  <si>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</si>
  <si>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</si>
  <si>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</si>
  <si>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</si>
  <si>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</si>
  <si>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</si>
  <si>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</si>
  <si>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</si>
  <si>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</si>
  <si>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</si>
  <si>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</si>
  <si>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</si>
  <si>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</si>
  <si>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</si>
  <si>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</si>
  <si>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</si>
  <si>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</si>
  <si>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</si>
  <si>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</si>
  <si>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</si>
  <si>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</si>
  <si>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</si>
  <si>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</si>
  <si>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</si>
  <si>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</si>
  <si>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</si>
  <si>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</si>
  <si>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</si>
  <si>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</si>
  <si>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</si>
  <si>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</si>
  <si>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</si>
  <si>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</si>
  <si>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</si>
  <si>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</si>
  <si>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</si>
  <si>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</si>
  <si>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</si>
  <si>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</si>
  <si>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</si>
  <si>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</si>
  <si>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</si>
  <si>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</si>
  <si>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</si>
  <si>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</si>
  <si>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</si>
  <si>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</si>
  <si>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</si>
  <si>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</si>
  <si>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</si>
  <si>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</si>
  <si>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</si>
  <si>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</si>
  <si>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</si>
  <si>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</si>
  <si>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</si>
  <si>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</si>
  <si>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</si>
  <si>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</si>
  <si>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</si>
  <si>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</si>
  <si>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</si>
  <si>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</si>
  <si>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</si>
  <si>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</si>
  <si>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</si>
  <si>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</si>
  <si>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</si>
  <si>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</si>
  <si>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</si>
  <si>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</si>
  <si>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</si>
  <si>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</si>
  <si>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</si>
  <si>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</si>
  <si>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</si>
  <si>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</si>
  <si>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</si>
  <si>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</si>
  <si>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</si>
  <si>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</si>
  <si>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</si>
  <si>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</si>
  <si>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</si>
  <si>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</si>
  <si>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</si>
  <si>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</si>
  <si>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</si>
  <si>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</si>
  <si>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</si>
  <si>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</si>
  <si>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</si>
  <si>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</si>
  <si>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</si>
  <si>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</si>
  <si>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</si>
  <si>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</si>
  <si>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</si>
  <si>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</si>
  <si>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</si>
  <si>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</si>
  <si>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</si>
  <si>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</si>
  <si>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</si>
  <si>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</si>
  <si>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</si>
  <si>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</si>
  <si>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</si>
  <si>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</si>
  <si>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</si>
  <si>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</si>
  <si>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</si>
  <si>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</si>
  <si>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</si>
  <si>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</si>
  <si>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</si>
  <si>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</si>
  <si>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</si>
  <si>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</si>
  <si>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</si>
  <si>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</si>
  <si>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</si>
  <si>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</si>
  <si>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</si>
  <si>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</si>
  <si>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</si>
  <si>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</si>
  <si>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</si>
  <si>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</si>
  <si>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</si>
  <si>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</si>
  <si>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</si>
  <si>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</si>
  <si>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</si>
  <si>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</si>
  <si>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</si>
  <si>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</si>
  <si>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</si>
  <si>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</si>
  <si>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</si>
  <si>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</si>
  <si>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</si>
  <si>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</si>
  <si>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</si>
  <si>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</si>
  <si>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</si>
  <si>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</si>
  <si>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</si>
  <si>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</si>
  <si>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</si>
  <si>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</si>
  <si>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</si>
  <si>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</si>
  <si>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</si>
  <si>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</si>
  <si>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</si>
  <si>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</si>
  <si>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</si>
  <si>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</si>
  <si>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</si>
  <si>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</si>
  <si>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</si>
  <si>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</si>
  <si>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</si>
  <si>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</si>
  <si>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</si>
  <si>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</si>
  <si>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</si>
  <si>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</si>
  <si>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</si>
  <si>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</si>
  <si>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</si>
  <si>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</si>
  <si>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</si>
  <si>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</si>
  <si>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</si>
  <si>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</si>
  <si>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</si>
  <si>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</si>
  <si>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</si>
  <si>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</si>
  <si>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</si>
  <si>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</si>
  <si>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</si>
  <si>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</si>
  <si>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</si>
  <si>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</si>
  <si>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</si>
  <si>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</si>
  <si>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</si>
  <si>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</si>
  <si>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</si>
  <si>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</si>
  <si>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</si>
  <si>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</si>
  <si>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</si>
  <si>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</si>
  <si>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</si>
  <si>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</si>
  <si>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</si>
  <si>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</si>
  <si>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</si>
  <si>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</si>
  <si>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</si>
  <si>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</si>
  <si>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</si>
  <si>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</si>
  <si>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</si>
  <si>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</si>
  <si>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</si>
  <si>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</si>
  <si>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</si>
  <si>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</si>
  <si>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</si>
  <si>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</si>
  <si>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</si>
  <si>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</si>
  <si>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</si>
  <si>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</si>
  <si>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</si>
  <si>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</si>
  <si>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</si>
  <si>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</si>
  <si>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</si>
  <si>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</si>
  <si>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</si>
  <si>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</si>
  <si>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</si>
  <si>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</si>
  <si>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</si>
  <si>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</si>
  <si>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</si>
  <si>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</si>
  <si>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</si>
  <si>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</si>
  <si>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</si>
  <si>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</si>
  <si>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</si>
  <si>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</si>
  <si>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</si>
  <si>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</si>
  <si>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</si>
  <si>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</si>
  <si>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</si>
  <si>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</si>
  <si>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</si>
  <si>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</si>
  <si>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</si>
  <si>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</si>
  <si>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</si>
  <si>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</si>
  <si>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</si>
  <si>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</si>
  <si>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</si>
  <si>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</si>
  <si>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</si>
  <si>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</si>
  <si>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</si>
  <si>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</si>
  <si>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</si>
  <si>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</si>
  <si>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</si>
  <si>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</si>
  <si>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</si>
  <si>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</si>
  <si>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</si>
  <si>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</si>
  <si>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</si>
  <si>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</si>
  <si>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</si>
  <si>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</si>
  <si>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</si>
  <si>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</si>
  <si>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</si>
  <si>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</si>
  <si>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</si>
  <si>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</si>
  <si>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</si>
  <si>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</si>
  <si>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</si>
  <si>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</si>
  <si>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</si>
  <si>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</si>
  <si>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</si>
  <si>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</si>
  <si>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</si>
  <si>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</si>
  <si>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</si>
  <si>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</si>
  <si>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</si>
  <si>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</si>
  <si>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</si>
  <si>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</si>
  <si>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</si>
  <si>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</si>
  <si>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</si>
  <si>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</si>
  <si>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</si>
  <si>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</si>
  <si>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</si>
  <si>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</si>
  <si>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</si>
  <si>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</si>
  <si>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</si>
  <si>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</si>
  <si>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</si>
  <si>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</si>
  <si>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</si>
  <si>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</si>
  <si>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</si>
  <si>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</si>
  <si>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</si>
  <si>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</si>
  <si>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</si>
  <si>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</si>
  <si>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</si>
  <si>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</si>
  <si>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</si>
  <si>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</si>
  <si>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</si>
  <si>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</si>
  <si>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</si>
  <si>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</si>
  <si>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</si>
  <si>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</si>
  <si>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</si>
  <si>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</si>
  <si>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</si>
  <si>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</si>
  <si>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</si>
  <si>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</si>
  <si>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</si>
  <si>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</si>
  <si>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</si>
  <si>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</si>
  <si>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</si>
  <si>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</si>
  <si>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</si>
  <si>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</si>
  <si>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</si>
  <si>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</si>
  <si>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</si>
  <si>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</si>
  <si>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</si>
  <si>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</si>
  <si>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</si>
  <si>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</si>
  <si>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</si>
  <si>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</si>
  <si>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</si>
  <si>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</si>
  <si>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</si>
  <si>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</si>
  <si>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</si>
  <si>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</si>
  <si>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</si>
  <si>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</si>
  <si>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</si>
  <si>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</si>
  <si>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</si>
  <si>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</si>
  <si>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</si>
  <si>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</si>
  <si>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</si>
  <si>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</si>
  <si>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</si>
  <si>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</si>
  <si>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</si>
  <si>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</si>
  <si>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</si>
  <si>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</si>
  <si>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</si>
  <si>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</si>
  <si>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</si>
  <si>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</si>
  <si>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</si>
  <si>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</si>
  <si>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</si>
  <si>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</si>
  <si>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</si>
  <si>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</si>
  <si>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</si>
  <si>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</si>
  <si>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</si>
  <si>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</si>
  <si>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</si>
  <si>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</si>
  <si>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</si>
  <si>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</si>
  <si>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</si>
  <si>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</si>
  <si>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</si>
  <si>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</si>
  <si>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</si>
  <si>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</si>
  <si>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</si>
  <si>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</si>
  <si>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</si>
  <si>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</si>
  <si>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</si>
  <si>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</si>
  <si>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</si>
  <si>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</si>
  <si>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</si>
  <si>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</si>
  <si>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</si>
  <si>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</si>
  <si>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</si>
  <si>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</si>
  <si>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</si>
  <si>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</si>
  <si>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</si>
  <si>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</si>
  <si>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</si>
  <si>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</si>
  <si>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</si>
  <si>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</si>
  <si>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</si>
  <si>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</si>
  <si>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</si>
  <si>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</si>
  <si>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</si>
  <si>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</si>
  <si>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</si>
  <si>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</si>
  <si>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</si>
  <si>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</si>
  <si>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</si>
  <si>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</si>
  <si>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</si>
  <si>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</si>
  <si>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</si>
  <si>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</si>
  <si>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</si>
  <si>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</si>
  <si>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</si>
  <si>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</si>
  <si>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</si>
  <si>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</si>
  <si>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</si>
  <si>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</si>
  <si>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</si>
  <si>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</si>
  <si>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</si>
  <si>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</si>
  <si>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</si>
  <si>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</si>
  <si>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</si>
  <si>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</si>
  <si>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</si>
  <si>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</si>
  <si>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</si>
  <si>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</si>
  <si>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</si>
  <si>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</si>
  <si>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</si>
  <si>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</si>
  <si>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</si>
  <si>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</si>
  <si>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</si>
  <si>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</si>
  <si>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</si>
  <si>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</si>
  <si>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</si>
  <si>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</si>
  <si>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</si>
  <si>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</si>
  <si>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</si>
  <si>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</si>
  <si>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</si>
  <si>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</si>
  <si>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</si>
  <si>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</si>
  <si>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</si>
  <si>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</si>
  <si>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</si>
  <si>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</si>
  <si>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</si>
  <si>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</si>
  <si>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</si>
  <si>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</si>
  <si>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</si>
  <si>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</si>
  <si>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</si>
  <si>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</si>
  <si>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</si>
  <si>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</si>
  <si>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</si>
  <si>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</si>
  <si>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</si>
  <si>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</si>
  <si>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</si>
  <si>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</si>
  <si>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</si>
  <si>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</si>
  <si>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</si>
  <si>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</si>
  <si>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</si>
  <si>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</si>
  <si>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</si>
  <si>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</si>
  <si>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</si>
  <si>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</si>
  <si>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</si>
  <si>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</si>
  <si>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</si>
  <si>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</si>
  <si>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</si>
  <si>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</si>
  <si>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</si>
  <si>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</si>
  <si>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</si>
  <si>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</si>
  <si>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</si>
  <si>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</si>
  <si>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</si>
  <si>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</si>
  <si>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</si>
  <si>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</si>
  <si>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</si>
  <si>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</si>
  <si>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</si>
  <si>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</si>
  <si>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</si>
  <si>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</si>
  <si>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</si>
  <si>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</si>
  <si>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</si>
  <si>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</si>
  <si>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</si>
  <si>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</si>
  <si>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</si>
  <si>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</si>
  <si>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</si>
  <si>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</si>
  <si>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</si>
  <si>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</si>
  <si>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</si>
  <si>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</si>
  <si>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</si>
  <si>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</si>
  <si>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</si>
  <si>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</si>
  <si>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</si>
  <si>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</si>
  <si>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</si>
  <si>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</si>
  <si>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</si>
  <si>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</si>
  <si>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</si>
  <si>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</si>
  <si>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</si>
  <si>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</si>
  <si>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</si>
  <si>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</si>
  <si>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</si>
  <si>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</si>
  <si>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</si>
  <si>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</si>
  <si>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</si>
  <si>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</si>
  <si>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</si>
  <si>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</si>
  <si>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</si>
  <si>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</si>
  <si>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</si>
  <si>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</si>
  <si>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</si>
  <si>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</si>
  <si>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</si>
  <si>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</si>
  <si>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</si>
  <si>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</si>
  <si>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</si>
  <si>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</si>
  <si>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</si>
  <si>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</si>
  <si>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</si>
  <si>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</si>
  <si>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</si>
  <si>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</si>
  <si>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</si>
  <si>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</si>
  <si>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</si>
  <si>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</si>
  <si>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</si>
  <si>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</si>
  <si>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</si>
  <si>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</si>
  <si>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</si>
  <si>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</si>
  <si>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</si>
  <si>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</si>
  <si>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</si>
  <si>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</si>
  <si>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</si>
  <si>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</si>
  <si>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</si>
  <si>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</si>
  <si>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</si>
  <si>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</si>
  <si>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</si>
  <si>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</si>
  <si>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</si>
  <si>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</si>
  <si>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</si>
  <si>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</si>
  <si>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</si>
  <si>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</si>
  <si>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</si>
  <si>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</si>
  <si>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</si>
  <si>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</si>
  <si>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</si>
  <si>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</si>
  <si>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</si>
  <si>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</si>
  <si>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</si>
  <si>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</si>
  <si>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</si>
  <si>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</si>
  <si>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</si>
  <si>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</si>
  <si>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</si>
  <si>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</si>
  <si>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</si>
  <si>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</si>
  <si>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</si>
  <si>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</si>
  <si>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</si>
  <si>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</si>
  <si>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</si>
  <si>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</si>
  <si>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</si>
  <si>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</si>
  <si>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</si>
  <si>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</si>
  <si>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</si>
  <si>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</si>
  <si>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</si>
  <si>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</si>
  <si>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</si>
  <si>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</si>
  <si>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</si>
  <si>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</si>
  <si>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</si>
  <si>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</si>
  <si>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</si>
  <si>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</si>
  <si>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</si>
  <si>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</si>
  <si>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</si>
  <si>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</si>
  <si>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</si>
  <si>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</si>
  <si>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</si>
  <si>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</si>
  <si>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</si>
  <si>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</si>
  <si>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</si>
  <si>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</si>
  <si>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</si>
  <si>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</si>
  <si>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</si>
  <si>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</si>
  <si>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</si>
  <si>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</si>
  <si>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</si>
  <si>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</si>
  <si>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</si>
  <si>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</si>
  <si>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</si>
  <si>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</si>
  <si>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</si>
  <si>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</si>
  <si>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</si>
  <si>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</si>
  <si>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</si>
  <si>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</si>
  <si>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</si>
  <si>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</si>
  <si>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</si>
  <si>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</si>
  <si>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</si>
  <si>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</si>
  <si>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</si>
  <si>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</si>
  <si>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</si>
  <si>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</si>
  <si>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</si>
  <si>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</si>
  <si>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</si>
  <si>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</si>
  <si>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</si>
  <si>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</si>
  <si>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</si>
  <si>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</si>
  <si>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</si>
  <si>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</si>
  <si>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</si>
  <si>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</si>
  <si>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</si>
  <si>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</si>
  <si>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</si>
  <si>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</si>
  <si>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</si>
  <si>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</si>
  <si>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</si>
  <si>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</si>
  <si>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</si>
  <si>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</si>
  <si>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</si>
  <si>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</si>
  <si>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</si>
  <si>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</si>
  <si>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</si>
  <si>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</si>
  <si>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</si>
  <si>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</si>
  <si>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</si>
  <si>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</si>
  <si>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</si>
  <si>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</si>
  <si>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</si>
  <si>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</si>
  <si>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</si>
  <si>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</si>
  <si>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</si>
  <si>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</si>
  <si>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</si>
  <si>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</si>
  <si>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</si>
  <si>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</si>
  <si>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</si>
  <si>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</si>
  <si>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</si>
  <si>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</si>
  <si>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</si>
  <si>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</si>
  <si>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</si>
  <si>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</si>
  <si>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</si>
  <si>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</si>
  <si>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</si>
  <si>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</si>
  <si>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</si>
  <si>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</si>
  <si>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</si>
  <si>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</si>
  <si>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</si>
  <si>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</si>
  <si>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</si>
  <si>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</si>
  <si>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</si>
  <si>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</si>
  <si>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</si>
  <si>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</si>
  <si>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</si>
  <si>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</si>
  <si>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</si>
  <si>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</si>
  <si>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</si>
  <si>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</si>
  <si>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</si>
  <si>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</si>
  <si>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</si>
  <si>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</si>
  <si>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</si>
  <si>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</si>
  <si>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</si>
  <si>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</si>
  <si>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</si>
  <si>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</si>
  <si>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</si>
  <si>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</si>
  <si>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</si>
  <si>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</si>
  <si>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</si>
  <si>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</si>
  <si>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</si>
  <si>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</si>
  <si>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</si>
  <si>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</si>
  <si>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</si>
  <si>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</si>
  <si>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</si>
  <si>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</si>
  <si>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</si>
  <si>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</si>
  <si>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</si>
  <si>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</si>
  <si>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</si>
  <si>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</si>
  <si>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</si>
  <si>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</si>
  <si>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</si>
  <si>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</si>
  <si>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</si>
  <si>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</si>
  <si>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</si>
  <si>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</si>
  <si>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</si>
  <si>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</si>
  <si>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</si>
  <si>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</si>
  <si>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</si>
  <si>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</si>
  <si>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</si>
  <si>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</si>
  <si>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</si>
  <si>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</si>
  <si>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</si>
  <si>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</si>
  <si>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</si>
  <si>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</si>
  <si>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</si>
  <si>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</si>
  <si>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</si>
  <si>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</si>
  <si>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</si>
  <si>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</si>
  <si>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</si>
  <si>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</si>
  <si>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</si>
  <si>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</si>
  <si>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</si>
  <si>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</si>
  <si>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</si>
  <si>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</si>
  <si>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</si>
  <si>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</si>
  <si>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</si>
  <si>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</si>
  <si>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</si>
  <si>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</si>
  <si>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</si>
  <si>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</si>
  <si>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</si>
  <si>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</si>
  <si>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</si>
  <si>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</si>
  <si>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</si>
  <si>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</si>
  <si>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</si>
  <si>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</si>
  <si>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</si>
  <si>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</si>
  <si>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</si>
  <si>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</si>
  <si>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</si>
  <si>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</si>
  <si>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</si>
  <si>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</si>
  <si>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</si>
  <si>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</si>
  <si>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</si>
  <si>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</si>
  <si>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</si>
  <si>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</si>
  <si>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</si>
  <si>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</si>
  <si>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</si>
  <si>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</si>
  <si>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</si>
  <si>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</si>
  <si>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</si>
  <si>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</si>
  <si>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</si>
  <si>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</si>
  <si>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</si>
  <si>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</si>
  <si>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</si>
  <si>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</si>
  <si>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</si>
  <si>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</si>
  <si>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</si>
  <si>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</si>
  <si>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</si>
  <si>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</si>
  <si>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</si>
  <si>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</si>
  <si>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</si>
  <si>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</si>
  <si>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</si>
  <si>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</si>
  <si>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</si>
  <si>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</si>
  <si>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</si>
  <si>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</si>
  <si>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</si>
  <si>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</si>
  <si>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</si>
  <si>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</si>
  <si>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</si>
  <si>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</si>
  <si>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</si>
  <si>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</si>
  <si>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</si>
  <si>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</si>
  <si>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</si>
  <si>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</si>
  <si>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</si>
  <si>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</si>
  <si>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</si>
  <si>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</si>
  <si>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</si>
  <si>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</si>
  <si>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</si>
  <si>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</si>
  <si>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</si>
  <si>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</si>
  <si>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</si>
  <si>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</si>
  <si>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</si>
  <si>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</si>
  <si>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</si>
  <si>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</si>
  <si>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</si>
  <si>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</si>
  <si>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</si>
  <si>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</si>
  <si>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</si>
  <si>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</si>
  <si>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</si>
  <si>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</si>
  <si>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</si>
  <si>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</si>
  <si>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</si>
  <si>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</si>
  <si>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</si>
  <si>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</si>
  <si>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</si>
  <si>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</si>
  <si>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</si>
  <si>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</si>
  <si>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</si>
  <si>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</si>
  <si>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</si>
  <si>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</si>
  <si>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</si>
  <si>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</si>
  <si>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</si>
  <si>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</si>
  <si>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</si>
  <si>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</si>
  <si>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</si>
  <si>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</si>
  <si>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</si>
  <si>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</si>
  <si>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</si>
  <si>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</si>
  <si>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</si>
  <si>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</si>
  <si>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</si>
  <si>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</si>
  <si>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</si>
  <si>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</si>
  <si>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</si>
  <si>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</si>
  <si>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</si>
  <si>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</si>
  <si>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</si>
  <si>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</si>
  <si>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</si>
  <si>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</si>
  <si>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</si>
  <si>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</si>
  <si>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</si>
  <si>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</si>
  <si>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</si>
  <si>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</si>
  <si>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</si>
  <si>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</si>
  <si>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</si>
  <si>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</si>
  <si>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</si>
  <si>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</si>
  <si>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</si>
  <si>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</si>
  <si>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</si>
  <si>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</si>
  <si>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</si>
  <si>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</si>
  <si>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</si>
  <si>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</si>
  <si>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</si>
  <si>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</si>
  <si>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</si>
  <si>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</si>
  <si>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</si>
  <si>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</si>
  <si>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</si>
  <si>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</si>
  <si>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</si>
  <si>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</si>
  <si>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</si>
  <si>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</si>
  <si>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</si>
  <si>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</si>
  <si>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</si>
  <si>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</si>
  <si>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</si>
  <si>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</si>
  <si>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</si>
  <si>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</si>
  <si>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</si>
  <si>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</si>
  <si>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</si>
  <si>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</si>
  <si>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</si>
  <si>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</si>
  <si>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</si>
  <si>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</si>
  <si>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</si>
  <si>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</si>
  <si>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</si>
  <si>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</si>
  <si>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</si>
  <si>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</si>
  <si>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</si>
  <si>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</si>
  <si>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</si>
  <si>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</si>
  <si>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</si>
  <si>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</si>
  <si>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</si>
  <si>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</si>
  <si>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</si>
  <si>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</si>
  <si>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</si>
  <si>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</si>
  <si>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</si>
  <si>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</si>
  <si>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</si>
  <si>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</si>
  <si>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</si>
  <si>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</si>
  <si>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</si>
  <si>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</si>
  <si>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</si>
  <si>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</si>
  <si>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</si>
  <si>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</si>
  <si>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</si>
  <si>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</si>
  <si>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</si>
  <si>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</si>
  <si>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</si>
  <si>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</si>
  <si>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</si>
  <si>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</si>
  <si>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</si>
  <si>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</si>
  <si>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</si>
  <si>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</si>
  <si>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</si>
  <si>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</si>
  <si>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</si>
  <si>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</si>
  <si>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</si>
  <si>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</si>
  <si>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</si>
  <si>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</si>
  <si>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</si>
  <si>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</si>
  <si>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</si>
  <si>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</si>
  <si>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</si>
  <si>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</si>
  <si>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</si>
  <si>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</si>
  <si>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</si>
  <si>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</si>
  <si>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</si>
  <si>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</si>
  <si>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</si>
  <si>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</si>
  <si>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</si>
  <si>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</si>
  <si>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</si>
  <si>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</si>
  <si>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</si>
  <si>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</si>
  <si>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</si>
  <si>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</si>
  <si>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</si>
  <si>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</si>
  <si>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</si>
  <si>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</si>
  <si>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</si>
  <si>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</si>
  <si>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</si>
  <si>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</si>
  <si>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</si>
  <si>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</si>
  <si>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</si>
  <si>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</si>
  <si>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</si>
  <si>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</si>
  <si>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</si>
  <si>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</si>
  <si>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</si>
  <si>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</si>
  <si>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</si>
  <si>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</si>
  <si>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</si>
  <si>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</si>
  <si>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</si>
  <si>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</si>
  <si>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</si>
  <si>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</si>
  <si>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</si>
  <si>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</si>
  <si>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</si>
  <si>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</si>
  <si>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</si>
  <si>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</si>
  <si>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</si>
  <si>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</si>
  <si>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</si>
  <si>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</si>
  <si>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</si>
  <si>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</si>
  <si>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</si>
  <si>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</si>
  <si>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</si>
  <si>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</si>
  <si>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</si>
  <si>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</si>
  <si>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</si>
  <si>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</si>
  <si>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</si>
  <si>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</si>
  <si>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</si>
  <si>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</si>
  <si>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</si>
  <si>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</si>
  <si>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</si>
  <si>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</si>
  <si>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</si>
  <si>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</si>
  <si>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</si>
  <si>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</si>
  <si>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</si>
  <si>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</si>
  <si>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</si>
  <si>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</si>
  <si>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</si>
  <si>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</si>
  <si>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</si>
  <si>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</si>
  <si>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</si>
  <si>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</si>
  <si>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</si>
  <si>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</si>
  <si>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</si>
  <si>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</si>
  <si>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</si>
  <si>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</si>
  <si>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</si>
  <si>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</si>
  <si>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</si>
  <si>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</si>
  <si>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</si>
  <si>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</si>
  <si>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</si>
  <si>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</si>
  <si>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</si>
  <si>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</si>
  <si>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</si>
  <si>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</si>
  <si>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</si>
  <si>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</si>
  <si>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</si>
  <si>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</si>
  <si>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</si>
  <si>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</si>
  <si>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</si>
  <si>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</si>
  <si>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</si>
  <si>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</si>
  <si>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</si>
  <si>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</si>
  <si>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</si>
  <si>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</si>
  <si>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</si>
  <si>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</si>
  <si>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</si>
  <si>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</si>
  <si>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</si>
  <si>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</si>
  <si>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</si>
  <si>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</si>
  <si>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</si>
  <si>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</si>
  <si>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</si>
  <si>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</si>
  <si>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</si>
  <si>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</si>
  <si>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</si>
  <si>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</si>
  <si>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</si>
  <si>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</si>
  <si>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</si>
  <si>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</si>
  <si>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</si>
  <si>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</si>
  <si>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</si>
  <si>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</si>
  <si>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</si>
  <si>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</si>
  <si>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</si>
  <si>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</si>
  <si>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</si>
  <si>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</si>
  <si>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</si>
  <si>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</si>
  <si>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</si>
  <si>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</si>
  <si>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</si>
  <si>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</si>
  <si>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</si>
  <si>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</si>
  <si>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</si>
  <si>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</si>
  <si>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</si>
  <si>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</si>
  <si>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</si>
  <si>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</si>
  <si>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</si>
  <si>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</si>
  <si>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</si>
  <si>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</si>
  <si>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</si>
  <si>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</si>
  <si>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</si>
  <si>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</si>
  <si>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</si>
  <si>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</si>
  <si>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</si>
  <si>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</si>
  <si>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</si>
  <si>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</si>
  <si>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</si>
  <si>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</si>
  <si>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</si>
  <si>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</si>
  <si>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</si>
  <si>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</si>
  <si>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</si>
  <si>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</si>
  <si>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</si>
  <si>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</si>
  <si>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</si>
  <si>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</si>
  <si>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</si>
  <si>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</si>
  <si>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</si>
  <si>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</si>
  <si>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</si>
  <si>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</si>
  <si>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</si>
  <si>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</si>
  <si>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</si>
  <si>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</si>
  <si>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</si>
  <si>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</si>
  <si>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</si>
  <si>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</si>
  <si>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</si>
  <si>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</si>
  <si>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</si>
  <si>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</si>
  <si>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</si>
  <si>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</si>
  <si>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</si>
  <si>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</si>
  <si>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</si>
  <si>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</si>
  <si>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</si>
  <si>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</si>
  <si>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</si>
  <si>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</si>
  <si>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</si>
  <si>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</si>
  <si>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</si>
  <si>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</si>
  <si>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</si>
  <si>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</si>
  <si>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</si>
  <si>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</si>
  <si>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</si>
  <si>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</si>
  <si>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</si>
  <si>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</si>
  <si>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</si>
  <si>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</si>
  <si>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</si>
  <si>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</si>
  <si>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</si>
  <si>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</si>
  <si>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</si>
  <si>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</si>
  <si>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</si>
  <si>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</si>
  <si>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</si>
  <si>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</si>
  <si>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</si>
  <si>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</si>
  <si>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</si>
  <si>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</si>
  <si>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</si>
  <si>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</si>
  <si>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</si>
  <si>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</si>
  <si>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</si>
  <si>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</si>
  <si>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</si>
  <si>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</si>
  <si>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</si>
  <si>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</si>
  <si>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</si>
  <si>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</si>
  <si>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</si>
  <si>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</si>
  <si>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</si>
  <si>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</si>
  <si>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</si>
  <si>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</si>
  <si>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</si>
  <si>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</si>
  <si>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</si>
  <si>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</si>
  <si>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</si>
  <si>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</si>
  <si>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</si>
  <si>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</si>
  <si>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</si>
  <si>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</si>
  <si>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</si>
  <si>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</si>
  <si>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</si>
  <si>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</si>
  <si>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</si>
  <si>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</si>
  <si>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</si>
  <si>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</si>
  <si>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</si>
  <si>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</si>
  <si>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</si>
  <si>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</si>
  <si>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</si>
  <si>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</si>
  <si>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</si>
  <si>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</si>
  <si>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</si>
  <si>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</si>
  <si>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</si>
  <si>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</si>
  <si>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</si>
  <si>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</si>
  <si>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</si>
  <si>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</si>
  <si>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</si>
  <si>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</si>
  <si>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</si>
  <si>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</si>
  <si>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</si>
  <si>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</si>
  <si>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</si>
  <si>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</si>
  <si>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</si>
  <si>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</si>
  <si>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</si>
  <si>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</si>
  <si>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</si>
  <si>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</si>
  <si>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</si>
  <si>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</si>
  <si>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</si>
  <si>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</si>
  <si>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</si>
  <si>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</si>
  <si>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</si>
  <si>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</si>
  <si>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</si>
  <si>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</si>
  <si>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</si>
  <si>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</si>
  <si>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</si>
  <si>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</si>
  <si>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</si>
  <si>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</si>
  <si>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</si>
  <si>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</si>
  <si>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</si>
  <si>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</si>
  <si>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</si>
  <si>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</si>
  <si>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</si>
  <si>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</si>
  <si>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</si>
  <si>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</si>
  <si>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</si>
  <si>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</si>
  <si>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</si>
  <si>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</si>
  <si>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</si>
  <si>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</si>
  <si>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</si>
  <si>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</si>
  <si>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</si>
  <si>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</si>
  <si>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</si>
  <si>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</si>
  <si>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</si>
  <si>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</si>
  <si>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</si>
  <si>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</si>
  <si>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</si>
  <si>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</si>
  <si>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</si>
  <si>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</si>
  <si>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</si>
  <si>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</si>
  <si>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</si>
  <si>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</si>
  <si>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</si>
  <si>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</si>
  <si>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</si>
  <si>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</si>
  <si>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</si>
  <si>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</si>
  <si>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</si>
  <si>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</si>
  <si>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</si>
  <si>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</si>
  <si>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</si>
  <si>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</si>
  <si>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</si>
  <si>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</si>
  <si>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</si>
  <si>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</si>
  <si>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</si>
  <si>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</si>
  <si>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</si>
  <si>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</si>
  <si>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</si>
  <si>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</si>
  <si>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</si>
  <si>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</si>
  <si>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</si>
  <si>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</si>
  <si>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</si>
  <si>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</si>
  <si>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</si>
  <si>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</si>
  <si>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</si>
  <si>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</si>
  <si>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</si>
  <si>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</si>
  <si>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</si>
  <si>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</si>
  <si>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</si>
  <si>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</si>
  <si>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</si>
  <si>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</si>
  <si>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</si>
  <si>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</si>
  <si>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</si>
  <si>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</si>
  <si>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</si>
  <si>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</si>
  <si>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</si>
  <si>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</si>
  <si>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</si>
  <si>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</si>
  <si>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</si>
  <si>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</si>
  <si>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</si>
  <si>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</si>
  <si>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</si>
  <si>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</si>
  <si>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</si>
  <si>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</si>
  <si>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</si>
  <si>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</si>
  <si>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</si>
  <si>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</si>
  <si>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</si>
  <si>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</si>
  <si>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</si>
  <si>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</si>
  <si>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</si>
  <si>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</si>
  <si>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</si>
  <si>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</si>
  <si>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</si>
  <si>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</si>
  <si>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</si>
  <si>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</si>
  <si>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</si>
  <si>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</si>
  <si>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</si>
  <si>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</si>
  <si>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</si>
  <si>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</si>
  <si>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</si>
  <si>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</si>
  <si>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</si>
  <si>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</si>
  <si>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</si>
  <si>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</si>
  <si>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</si>
  <si>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</si>
  <si>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</si>
  <si>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</si>
  <si>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</si>
  <si>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</si>
  <si>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</si>
  <si>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</si>
  <si>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</si>
  <si>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</si>
  <si>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</si>
  <si>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</si>
  <si>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</si>
  <si>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</si>
  <si>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</si>
  <si>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</si>
  <si>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</si>
  <si>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</si>
  <si>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</si>
  <si>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</si>
  <si>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</si>
  <si>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</si>
  <si>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</si>
  <si>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</si>
  <si>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</si>
  <si>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</si>
  <si>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</si>
  <si>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</si>
  <si>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</si>
  <si>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</si>
  <si>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</si>
  <si>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</si>
  <si>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</si>
  <si>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</si>
  <si>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</si>
  <si>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</si>
  <si>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</si>
  <si>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</si>
  <si>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</si>
  <si>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</si>
  <si>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</si>
  <si>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</si>
  <si>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</si>
  <si>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</si>
  <si>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</si>
  <si>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</si>
  <si>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</si>
  <si>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</si>
  <si>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</si>
  <si>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</si>
  <si>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</si>
  <si>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</si>
  <si>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</si>
  <si>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</si>
  <si>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</si>
  <si>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</si>
  <si>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</si>
  <si>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</si>
  <si>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</si>
  <si>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</si>
  <si>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</si>
  <si>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</si>
  <si>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</si>
  <si>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</si>
  <si>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</si>
  <si>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</si>
  <si>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</si>
  <si>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</si>
  <si>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</si>
  <si>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</si>
  <si>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</si>
  <si>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</si>
  <si>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</si>
  <si>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</si>
  <si>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</si>
  <si>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</si>
  <si>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</si>
  <si>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</si>
  <si>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</si>
  <si>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</si>
  <si>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</si>
  <si>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</si>
  <si>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</si>
  <si>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</si>
  <si>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</si>
  <si>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</si>
  <si>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</si>
  <si>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</si>
  <si>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</si>
  <si>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</si>
  <si>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</si>
  <si>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</si>
  <si>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</si>
  <si>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</si>
  <si>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</si>
  <si>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</si>
  <si>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</si>
  <si>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</si>
  <si>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</si>
  <si>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</si>
  <si>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</si>
  <si>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</si>
  <si>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</si>
  <si>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</si>
  <si>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</si>
  <si>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</si>
  <si>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</si>
  <si>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</si>
  <si>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</si>
  <si>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</si>
  <si>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</si>
  <si>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</si>
  <si>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</si>
  <si>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</si>
  <si>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</si>
  <si>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</si>
  <si>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</si>
  <si>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</si>
  <si>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</si>
  <si>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</si>
  <si>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</si>
  <si>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</si>
  <si>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</si>
  <si>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</si>
  <si>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</si>
  <si>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</si>
  <si>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</si>
  <si>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</si>
  <si>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</si>
  <si>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</si>
  <si>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</si>
  <si>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</si>
  <si>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</si>
  <si>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</si>
  <si>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</si>
  <si>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</si>
  <si>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</si>
  <si>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</si>
  <si>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</si>
  <si>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</si>
  <si>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</si>
  <si>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</si>
  <si>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</si>
  <si>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</si>
  <si>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</si>
  <si>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</si>
  <si>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</si>
  <si>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</si>
  <si>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</si>
  <si>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</si>
  <si>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</si>
  <si>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</si>
  <si>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</si>
  <si>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</si>
  <si>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</si>
  <si>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</si>
  <si>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</si>
  <si>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</si>
  <si>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</si>
  <si>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</si>
  <si>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</si>
  <si>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</si>
  <si>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</si>
  <si>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</si>
  <si>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</si>
  <si>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</si>
  <si>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</si>
  <si>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</si>
  <si>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</si>
  <si>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</si>
  <si>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</si>
  <si>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</si>
  <si>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</si>
  <si>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</si>
  <si>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</si>
  <si>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</si>
  <si>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</si>
  <si>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</si>
  <si>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</si>
  <si>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</si>
  <si>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</si>
  <si>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</si>
  <si>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</si>
  <si>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</si>
  <si>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</si>
  <si>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</si>
  <si>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</si>
  <si>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</si>
  <si>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</si>
  <si>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</si>
  <si>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</si>
  <si>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</si>
  <si>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</si>
  <si>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</si>
  <si>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</si>
  <si>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</si>
  <si>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</si>
  <si>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</si>
  <si>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</si>
  <si>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</si>
  <si>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</si>
  <si>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</si>
  <si>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</si>
  <si>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</si>
  <si>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</si>
  <si>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</si>
  <si>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</si>
  <si>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</si>
  <si>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</si>
  <si>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</si>
  <si>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</si>
  <si>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</si>
  <si>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</si>
  <si>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</si>
  <si>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</si>
  <si>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</si>
  <si>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</si>
  <si>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</si>
  <si>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</si>
  <si>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</si>
  <si>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</si>
  <si>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</si>
  <si>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</si>
  <si>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</si>
  <si>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</si>
  <si>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</si>
  <si>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</si>
  <si>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</si>
  <si>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</si>
  <si>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</si>
  <si>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</si>
  <si>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</si>
  <si>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</si>
  <si>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</si>
  <si>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</si>
  <si>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</si>
  <si>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</si>
  <si>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</si>
  <si>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</si>
  <si>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</si>
  <si>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</si>
  <si>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</si>
  <si>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</si>
  <si>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</si>
  <si>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</si>
  <si>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</si>
  <si>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</si>
  <si>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</si>
  <si>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</si>
  <si>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</si>
  <si>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</si>
  <si>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</si>
  <si>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</si>
  <si>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</si>
  <si>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</si>
  <si>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</si>
  <si>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</si>
  <si>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</si>
  <si>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</si>
  <si>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</si>
  <si>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</si>
  <si>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</si>
  <si>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</si>
  <si>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</si>
  <si>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</si>
  <si>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</si>
  <si>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</si>
  <si>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</si>
  <si>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</si>
  <si>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</si>
  <si>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</si>
  <si>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</si>
  <si>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</si>
  <si>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</si>
  <si>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</si>
  <si>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</si>
  <si>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</si>
  <si>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</si>
  <si>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</si>
  <si>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</si>
  <si>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</si>
  <si>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</si>
  <si>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</si>
  <si>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</si>
  <si>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</si>
  <si>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</si>
  <si>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</si>
  <si>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</si>
  <si>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</si>
  <si>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</si>
  <si>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</si>
  <si>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</si>
  <si>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</si>
  <si>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</si>
  <si>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</si>
  <si>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</si>
  <si>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</si>
  <si>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</si>
  <si>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</si>
  <si>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</si>
  <si>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</si>
  <si>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</si>
  <si>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</si>
  <si>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</si>
  <si>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</si>
  <si>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</si>
  <si>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</si>
  <si>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</si>
  <si>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</si>
  <si>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</si>
  <si>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</si>
  <si>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</si>
  <si>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</si>
  <si>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</si>
  <si>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</si>
  <si>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</si>
  <si>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</si>
  <si>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</si>
  <si>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</si>
  <si>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</si>
  <si>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</si>
  <si>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</si>
  <si>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</si>
  <si>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</si>
  <si>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</si>
  <si>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</si>
  <si>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</si>
  <si>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</si>
  <si>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</si>
  <si>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</si>
  <si>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</si>
  <si>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</si>
  <si>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</si>
  <si>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</si>
  <si>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</si>
  <si>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</si>
  <si>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</si>
  <si>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</si>
  <si>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</si>
  <si>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</si>
  <si>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</si>
  <si>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</si>
  <si>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</si>
  <si>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</si>
  <si>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</si>
  <si>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</si>
  <si>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</si>
  <si>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</si>
  <si>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</si>
  <si>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</si>
  <si>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</si>
  <si>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</si>
  <si>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</si>
  <si>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</si>
  <si>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</si>
  <si>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</si>
  <si>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</si>
  <si>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</si>
  <si>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</si>
  <si>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</si>
  <si>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</si>
  <si>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</si>
  <si>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</si>
  <si>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</si>
  <si>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</si>
  <si>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</si>
  <si>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</si>
  <si>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</si>
  <si>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</si>
  <si>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</si>
  <si>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</si>
  <si>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</si>
  <si>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</si>
  <si>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</si>
  <si>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</si>
  <si>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</si>
  <si>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</si>
  <si>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</si>
  <si>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</si>
  <si>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</si>
  <si>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</si>
  <si>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</si>
  <si>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</si>
  <si>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</si>
  <si>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</si>
  <si>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</si>
  <si>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</si>
  <si>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</si>
  <si>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</si>
  <si>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</si>
  <si>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</si>
  <si>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</si>
  <si>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</si>
  <si>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</si>
  <si>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</si>
  <si>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</si>
  <si>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</si>
  <si>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</si>
  <si>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</si>
  <si>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</si>
  <si>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</si>
  <si>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</si>
  <si>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</si>
  <si>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</si>
  <si>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</si>
  <si>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</si>
  <si>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</si>
  <si>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</si>
  <si>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</si>
  <si>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</si>
  <si>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</si>
  <si>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</si>
  <si>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</si>
  <si>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</si>
  <si>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</si>
  <si>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</si>
  <si>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</si>
  <si>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</si>
  <si>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</si>
  <si>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</si>
  <si>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</si>
  <si>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</si>
  <si>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</si>
  <si>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</si>
  <si>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</si>
  <si>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</si>
  <si>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</si>
  <si>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</si>
  <si>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</si>
  <si>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</si>
  <si>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</si>
  <si>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</si>
  <si>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</si>
  <si>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</si>
  <si>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</si>
  <si>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</si>
  <si>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</si>
  <si>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</si>
  <si>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</si>
  <si>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</si>
  <si>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</si>
  <si>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</si>
  <si>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</si>
  <si>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</si>
  <si>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</si>
  <si>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</si>
  <si>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</si>
  <si>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</si>
  <si>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</si>
  <si>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</si>
  <si>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</si>
  <si>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</si>
  <si>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</si>
  <si>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</si>
  <si>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</si>
  <si>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</si>
  <si>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</si>
  <si>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</si>
  <si>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</si>
  <si>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</si>
  <si>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</si>
  <si>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</si>
  <si>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</si>
  <si>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</si>
  <si>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</si>
  <si>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</si>
  <si>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</si>
  <si>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</si>
  <si>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</si>
  <si>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</si>
  <si>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</si>
  <si>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</si>
  <si>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</si>
  <si>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</si>
  <si>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</si>
  <si>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</si>
  <si>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</si>
  <si>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</si>
  <si>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</si>
  <si>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</si>
  <si>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</si>
  <si>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</si>
  <si>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</si>
  <si>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</si>
  <si>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</si>
  <si>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</si>
  <si>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</si>
  <si>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</si>
  <si>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</si>
  <si>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</si>
  <si>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</si>
  <si>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</si>
  <si>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</si>
  <si>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</si>
  <si>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</si>
  <si>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</si>
  <si>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</si>
  <si>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</si>
  <si>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</si>
  <si>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</si>
  <si>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</si>
  <si>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</si>
  <si>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</si>
  <si>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</si>
  <si>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</si>
  <si>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</si>
  <si>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</si>
  <si>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</si>
  <si>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</si>
  <si>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</si>
  <si>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</si>
  <si>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</si>
  <si>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</si>
  <si>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</si>
  <si>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</si>
  <si>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</si>
  <si>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</si>
  <si>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</si>
  <si>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</si>
  <si>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</si>
  <si>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</si>
  <si>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</si>
  <si>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</si>
  <si>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</si>
  <si>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</si>
  <si>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</si>
  <si>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</si>
  <si>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</si>
  <si>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</si>
  <si>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</si>
  <si>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</si>
  <si>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</si>
  <si>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</si>
  <si>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</si>
  <si>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</si>
  <si>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</si>
  <si>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</si>
  <si>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</si>
  <si>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</si>
  <si>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</si>
  <si>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</si>
  <si>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</si>
  <si>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</si>
  <si>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</si>
  <si>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</si>
  <si>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</si>
  <si>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</si>
  <si>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</si>
  <si>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</si>
  <si>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</si>
  <si>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</si>
  <si>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</si>
  <si>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</si>
  <si>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</si>
  <si>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</si>
  <si>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</si>
  <si>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</si>
  <si>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</si>
  <si>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</si>
  <si>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</si>
  <si>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</si>
  <si>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</si>
  <si>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</si>
  <si>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</si>
  <si>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</si>
  <si>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</si>
  <si>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</si>
  <si>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</si>
  <si>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</si>
  <si>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</si>
  <si>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</si>
  <si>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</si>
  <si>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</si>
  <si>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</si>
  <si>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</si>
  <si>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</si>
  <si>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</si>
  <si>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</si>
  <si>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</si>
  <si>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</si>
  <si>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</si>
  <si>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</si>
  <si>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</si>
  <si>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</si>
  <si>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</si>
  <si>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</si>
  <si>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</si>
  <si>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</si>
  <si>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</si>
  <si>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</si>
  <si>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</si>
  <si>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</si>
  <si>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</si>
  <si>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</si>
  <si>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</si>
  <si>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</si>
  <si>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</si>
  <si>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</si>
  <si>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</si>
  <si>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</si>
  <si>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</si>
  <si>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</si>
  <si>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</si>
  <si>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</si>
  <si>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</si>
  <si>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</si>
  <si>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</si>
  <si>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</si>
  <si>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</si>
  <si>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</si>
  <si>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</si>
  <si>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</si>
  <si>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</si>
  <si>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</si>
  <si>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</si>
  <si>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</si>
  <si>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</si>
  <si>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</si>
  <si>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</si>
  <si>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</si>
  <si>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</si>
  <si>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</si>
  <si>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</si>
  <si>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</si>
  <si>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</si>
  <si>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</si>
  <si>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</si>
  <si>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</si>
  <si>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</si>
  <si>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</si>
  <si>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</si>
  <si>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</si>
  <si>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</si>
  <si>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</si>
  <si>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</si>
  <si>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</si>
  <si>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</si>
  <si>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</si>
  <si>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</si>
  <si>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</si>
  <si>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</si>
  <si>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</si>
  <si>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</si>
  <si>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</si>
  <si>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</si>
  <si>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</si>
  <si>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</si>
  <si>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</si>
  <si>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</si>
  <si>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</si>
  <si>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</si>
  <si>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</si>
  <si>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</si>
  <si>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</si>
  <si>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</si>
  <si>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</si>
  <si>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</si>
  <si>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</si>
  <si>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</si>
  <si>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</si>
  <si>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</si>
  <si>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</si>
  <si>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</si>
  <si>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</si>
  <si>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</si>
  <si>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</si>
  <si>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</si>
  <si>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</si>
  <si>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</si>
  <si>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</si>
  <si>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</si>
  <si>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</si>
  <si>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</si>
  <si>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</si>
  <si>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</si>
  <si>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</si>
  <si>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</si>
  <si>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</si>
  <si>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</si>
  <si>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</si>
  <si>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</si>
  <si>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</si>
  <si>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</si>
  <si>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</si>
  <si>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</si>
  <si>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</si>
  <si>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</si>
  <si>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</si>
  <si>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</si>
  <si>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</si>
  <si>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</si>
  <si>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</si>
  <si>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</si>
  <si>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</si>
  <si>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</si>
  <si>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</si>
  <si>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</si>
  <si>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</si>
  <si>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</si>
  <si>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</si>
  <si>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</si>
  <si>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</si>
  <si>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</si>
  <si>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</si>
  <si>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</si>
  <si>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</si>
  <si>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</si>
  <si>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</si>
  <si>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</si>
  <si>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</si>
  <si>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</si>
  <si>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</si>
  <si>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</si>
  <si>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</si>
  <si>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</si>
  <si>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</si>
  <si>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</si>
  <si>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</si>
  <si>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</si>
  <si>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</si>
  <si>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</si>
  <si>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</si>
  <si>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</si>
  <si>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</si>
  <si>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</si>
  <si>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</si>
  <si>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</si>
  <si>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</si>
  <si>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</si>
  <si>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</si>
  <si>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</si>
  <si>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</si>
  <si>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</si>
  <si>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</si>
  <si>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</si>
  <si>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</si>
  <si>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</si>
  <si>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</si>
  <si>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</si>
  <si>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</si>
  <si>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</si>
  <si>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</si>
  <si>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</si>
  <si>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</si>
  <si>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</si>
  <si>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</si>
  <si>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</si>
  <si>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</si>
  <si>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</si>
  <si>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</si>
  <si>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</si>
  <si>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</si>
  <si>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</si>
  <si>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</si>
  <si>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</si>
  <si>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</si>
  <si>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</si>
  <si>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</si>
  <si>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</si>
  <si>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</si>
  <si>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</si>
  <si>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</si>
  <si>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</si>
  <si>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</si>
  <si>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</si>
  <si>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</si>
  <si>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</si>
  <si>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</si>
  <si>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</si>
  <si>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</si>
  <si>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</si>
  <si>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</si>
  <si>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</si>
  <si>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</si>
  <si>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</si>
  <si>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</si>
  <si>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</si>
  <si>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</si>
  <si>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</si>
  <si>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</si>
  <si>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</si>
  <si>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</si>
  <si>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</si>
  <si>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</si>
  <si>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</si>
  <si>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</si>
  <si>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</si>
  <si>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</si>
  <si>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</si>
  <si>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</si>
  <si>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</si>
  <si>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</si>
  <si>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</si>
  <si>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</si>
  <si>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</si>
  <si>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</si>
  <si>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</si>
  <si>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</si>
  <si>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</si>
  <si>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</si>
  <si>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</si>
  <si>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</si>
  <si>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</si>
  <si>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</si>
  <si>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</si>
  <si>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</si>
  <si>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</si>
  <si>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</si>
  <si>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</si>
  <si>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</si>
  <si>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</si>
  <si>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</si>
  <si>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</si>
  <si>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</si>
  <si>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</si>
  <si>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</si>
  <si>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</si>
  <si>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</si>
  <si>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</si>
  <si>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</si>
  <si>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</si>
  <si>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</si>
  <si>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</si>
  <si>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</si>
  <si>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</si>
  <si>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</si>
  <si>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</si>
  <si>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</si>
  <si>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</si>
  <si>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</si>
  <si>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</si>
  <si>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</si>
  <si>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</si>
  <si>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</si>
  <si>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</si>
  <si>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</si>
  <si>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</si>
  <si>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</si>
  <si>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</si>
  <si>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</si>
  <si>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</si>
  <si>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</si>
  <si>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</si>
  <si>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</si>
  <si>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</si>
  <si>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</si>
  <si>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</si>
  <si>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</si>
  <si>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</si>
  <si>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</si>
  <si>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</si>
  <si>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</si>
  <si>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</si>
  <si>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</si>
  <si>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</si>
  <si>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</si>
  <si>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</si>
  <si>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</si>
  <si>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</si>
  <si>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</si>
  <si>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</si>
  <si>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</si>
  <si>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</si>
  <si>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</si>
  <si>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</si>
  <si>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</si>
  <si>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</si>
  <si>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</si>
  <si>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</si>
  <si>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</si>
  <si>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</si>
  <si>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</si>
  <si>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</si>
  <si>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</si>
  <si>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</si>
  <si>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</si>
  <si>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</si>
  <si>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</si>
  <si>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</si>
  <si>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</si>
  <si>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</si>
  <si>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</si>
  <si>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</si>
  <si>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</si>
  <si>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</si>
  <si>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</si>
  <si>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</si>
  <si>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</si>
  <si>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</si>
  <si>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</si>
  <si>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</si>
  <si>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</si>
  <si>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</si>
  <si>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</si>
  <si>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</si>
  <si>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</si>
  <si>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</si>
  <si>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</si>
  <si>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</si>
  <si>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</si>
  <si>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</si>
  <si>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</si>
  <si>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</si>
  <si>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</si>
  <si>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</si>
  <si>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</si>
  <si>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</si>
  <si>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</si>
  <si>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</si>
  <si>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</si>
  <si>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</si>
  <si>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</si>
  <si>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</si>
  <si>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</si>
  <si>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</si>
  <si>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</si>
  <si>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</si>
  <si>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</si>
  <si>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</si>
  <si>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</si>
  <si>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</si>
  <si>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</si>
  <si>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</si>
  <si>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</si>
  <si>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</si>
  <si>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</si>
  <si>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</si>
  <si>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</si>
  <si>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</si>
  <si>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</si>
  <si>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</si>
  <si>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</si>
  <si>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</si>
  <si>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</si>
  <si>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</si>
  <si>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</si>
  <si>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</si>
  <si>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</si>
  <si>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</si>
  <si>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</si>
  <si>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</si>
  <si>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</si>
  <si>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</si>
  <si>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</si>
  <si>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</si>
  <si>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</si>
  <si>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</si>
  <si>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</si>
  <si>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</si>
  <si>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</si>
  <si>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</si>
  <si>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</si>
  <si>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</si>
  <si>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</si>
  <si>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</si>
  <si>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</si>
  <si>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</si>
  <si>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</si>
  <si>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</si>
  <si>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</si>
  <si>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</si>
  <si>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</si>
  <si>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</si>
  <si>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</si>
  <si>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</si>
  <si>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</si>
  <si>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</si>
  <si>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</si>
  <si>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</si>
  <si>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</si>
  <si>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</si>
  <si>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</si>
  <si>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</si>
  <si>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</si>
  <si>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</si>
  <si>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</si>
  <si>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</si>
  <si>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</si>
  <si>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</si>
  <si>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</si>
  <si>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</si>
  <si>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</si>
  <si>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</si>
  <si>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</si>
  <si>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</si>
  <si>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</si>
  <si>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</si>
  <si>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</si>
  <si>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</si>
  <si>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</si>
  <si>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</si>
  <si>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</si>
  <si>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</si>
  <si>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</si>
  <si>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</si>
  <si>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</si>
  <si>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</si>
  <si>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</si>
  <si>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</si>
  <si>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</si>
  <si>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</si>
  <si>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</si>
  <si>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</si>
  <si>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</si>
  <si>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</si>
  <si>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</si>
  <si>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</si>
  <si>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</si>
  <si>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</si>
  <si>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</si>
  <si>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</si>
  <si>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</si>
  <si>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</si>
  <si>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</si>
  <si>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</si>
  <si>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</si>
  <si>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</si>
  <si>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</si>
  <si>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</si>
  <si>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</si>
  <si>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</si>
  <si>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</si>
  <si>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</si>
  <si>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</si>
  <si>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</si>
  <si>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</si>
  <si>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</si>
  <si>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</si>
  <si>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</si>
  <si>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</si>
  <si>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</si>
  <si>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</si>
  <si>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</si>
  <si>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</si>
  <si>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</si>
  <si>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</si>
  <si>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</si>
  <si>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</si>
  <si>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</si>
  <si>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</si>
  <si>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</si>
  <si>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</si>
  <si>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</si>
  <si>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</si>
  <si>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</si>
  <si>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</si>
  <si>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</si>
  <si>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</si>
  <si>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</si>
  <si>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</si>
  <si>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</si>
  <si>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</si>
  <si>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</si>
  <si>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</si>
  <si>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</si>
  <si>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</si>
  <si>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</si>
  <si>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</si>
  <si>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</si>
  <si>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</si>
  <si>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</si>
  <si>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</si>
  <si>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</si>
  <si>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</si>
  <si>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</si>
  <si>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</si>
  <si>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</si>
  <si>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</si>
  <si>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</si>
  <si>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</si>
  <si>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</si>
  <si>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</si>
  <si>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</si>
  <si>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</si>
  <si>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</si>
  <si>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</si>
  <si>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</si>
  <si>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</si>
  <si>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</si>
  <si>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</si>
  <si>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</si>
  <si>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</si>
  <si>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</si>
  <si>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</si>
  <si>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</si>
  <si>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</si>
  <si>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</si>
  <si>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</si>
  <si>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</si>
  <si>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</si>
  <si>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</si>
  <si>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</si>
  <si>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</si>
  <si>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</si>
  <si>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</si>
  <si>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</si>
  <si>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</si>
  <si>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</si>
  <si>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</si>
  <si>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</si>
  <si>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</si>
  <si>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</si>
  <si>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</si>
  <si>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</si>
  <si>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</si>
  <si>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</si>
  <si>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</si>
  <si>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</si>
  <si>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</si>
  <si>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</si>
  <si>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</si>
  <si>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</si>
  <si>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</si>
  <si>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</si>
  <si>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</si>
  <si>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</si>
  <si>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</si>
  <si>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</si>
  <si>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</si>
  <si>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</si>
  <si>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</si>
  <si>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</si>
  <si>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</si>
  <si>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</si>
  <si>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</si>
  <si>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</si>
  <si>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</si>
  <si>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</si>
  <si>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</si>
  <si>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</si>
  <si>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</si>
  <si>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</si>
  <si>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</si>
  <si>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</si>
  <si>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</si>
  <si>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</si>
  <si>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</si>
  <si>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</si>
  <si>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</si>
  <si>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</si>
  <si>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</si>
  <si>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</si>
  <si>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</si>
  <si>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</si>
  <si>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</si>
  <si>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</si>
  <si>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</si>
  <si>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</si>
  <si>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</si>
  <si>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</si>
  <si>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</si>
  <si>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</si>
  <si>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</si>
  <si>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</si>
  <si>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</si>
  <si>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</si>
  <si>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</si>
  <si>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</si>
  <si>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</si>
  <si>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</si>
  <si>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</si>
  <si>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</si>
  <si>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</si>
  <si>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</si>
  <si>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</si>
  <si>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</si>
  <si>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</si>
  <si>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</si>
  <si>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</si>
  <si>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</si>
  <si>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</si>
  <si>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</si>
  <si>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</si>
  <si>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</si>
  <si>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</si>
  <si>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</si>
  <si>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</si>
  <si>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</si>
  <si>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</si>
  <si>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</si>
  <si>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</si>
  <si>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</si>
  <si>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</si>
  <si>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</si>
  <si>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</si>
  <si>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</si>
  <si>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</si>
  <si>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</si>
  <si>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</si>
  <si>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</si>
  <si>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</si>
  <si>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</si>
  <si>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</si>
  <si>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</si>
  <si>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</si>
  <si>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</si>
  <si>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</si>
  <si>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</si>
  <si>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</si>
  <si>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</si>
  <si>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</si>
  <si>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</si>
  <si>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</si>
  <si>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</si>
  <si>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</si>
  <si>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</si>
  <si>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</si>
  <si>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</si>
  <si>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</si>
  <si>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</si>
  <si>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</si>
  <si>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</si>
  <si>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</si>
  <si>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</si>
  <si>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</si>
  <si>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</si>
  <si>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</si>
  <si>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</si>
  <si>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</si>
  <si>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</si>
  <si>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</si>
  <si>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</si>
  <si>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</si>
  <si>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</si>
  <si>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</si>
  <si>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</si>
  <si>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</si>
  <si>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</si>
  <si>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</si>
  <si>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</si>
  <si>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</si>
  <si>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</si>
  <si>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</si>
  <si>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</si>
  <si>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</si>
  <si>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</si>
  <si>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</si>
  <si>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</si>
  <si>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</si>
  <si>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</si>
  <si>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</si>
  <si>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</si>
  <si>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</si>
  <si>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</si>
  <si>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</si>
  <si>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</si>
  <si>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</si>
  <si>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</si>
  <si>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</si>
  <si>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</si>
  <si>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</si>
  <si>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</si>
  <si>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</si>
  <si>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</si>
  <si>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</si>
  <si>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</si>
  <si>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</si>
  <si>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</si>
  <si>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</si>
  <si>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</si>
  <si>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</si>
  <si>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</si>
  <si>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</si>
  <si>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</si>
  <si>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</si>
  <si>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</si>
  <si>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</si>
  <si>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</si>
  <si>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</si>
  <si>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</si>
  <si>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</si>
  <si>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</si>
  <si>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</si>
  <si>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</si>
  <si>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</si>
  <si>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</si>
  <si>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</si>
  <si>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</si>
  <si>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</si>
  <si>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</si>
  <si>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</si>
  <si>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</si>
  <si>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</si>
  <si>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</si>
  <si>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</si>
  <si>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</si>
  <si>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</si>
  <si>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</si>
  <si>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</si>
  <si>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</si>
  <si>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</si>
  <si>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</si>
  <si>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</si>
  <si>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</si>
  <si>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</si>
  <si>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</si>
  <si>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</si>
  <si>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</si>
  <si>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</si>
  <si>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</si>
  <si>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</si>
  <si>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</si>
  <si>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</si>
  <si>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</si>
  <si>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</si>
  <si>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</si>
  <si>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</si>
  <si>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</si>
  <si>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</si>
  <si>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</si>
  <si>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</si>
  <si>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</si>
  <si>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</si>
  <si>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</si>
  <si>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</si>
  <si>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</si>
  <si>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</si>
  <si>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</si>
  <si>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</si>
  <si>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</si>
  <si>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</si>
  <si>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</si>
  <si>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</si>
  <si>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</si>
  <si>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</si>
  <si>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</si>
  <si>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</si>
  <si>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</si>
  <si>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</si>
  <si>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</si>
  <si>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</si>
  <si>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</si>
  <si>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</si>
  <si>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</si>
  <si>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</si>
  <si>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</si>
  <si>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</si>
  <si>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</si>
  <si>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</si>
  <si>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</si>
  <si>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</si>
  <si>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</si>
  <si>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</si>
  <si>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</si>
  <si>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</si>
  <si>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</si>
  <si>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</si>
  <si>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</si>
  <si>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</si>
  <si>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</si>
  <si>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</si>
  <si>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</si>
  <si>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</si>
  <si>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</si>
  <si>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</si>
  <si>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</si>
  <si>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</si>
  <si>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</si>
  <si>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</si>
  <si>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</si>
  <si>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</si>
  <si>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</si>
  <si>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</si>
  <si>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</si>
  <si>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</si>
  <si>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</si>
  <si>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</si>
  <si>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</si>
  <si>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</si>
  <si>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</si>
  <si>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</si>
  <si>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</si>
  <si>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</si>
  <si>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</si>
  <si>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</si>
  <si>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</si>
  <si>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</si>
  <si>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</si>
  <si>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</si>
  <si>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</si>
  <si>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</si>
  <si>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</si>
  <si>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</si>
  <si>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</si>
  <si>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</si>
  <si>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</si>
  <si>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</si>
  <si>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</si>
  <si>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</si>
  <si>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</si>
  <si>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</si>
  <si>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</si>
  <si>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</si>
  <si>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</si>
  <si>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</si>
  <si>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</si>
  <si>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</si>
  <si>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</si>
  <si>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</si>
  <si>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</si>
  <si>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</si>
  <si>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</si>
  <si>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</si>
  <si>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</si>
  <si>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</si>
  <si>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</si>
  <si>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</si>
  <si>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</si>
  <si>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</si>
  <si>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</si>
  <si>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</si>
  <si>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</si>
  <si>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</si>
  <si>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</si>
  <si>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</si>
  <si>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</si>
  <si>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</si>
  <si>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</si>
  <si>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</si>
  <si>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</si>
  <si>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</si>
  <si>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</si>
  <si>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</si>
  <si>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</si>
  <si>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</si>
  <si>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</si>
  <si>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</si>
  <si>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</si>
  <si>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</si>
  <si>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</si>
  <si>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</si>
  <si>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</si>
  <si>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</si>
  <si>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</si>
  <si>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</si>
  <si>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</si>
  <si>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</si>
  <si>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</si>
  <si>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</si>
  <si>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</si>
  <si>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</si>
  <si>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</si>
  <si>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</si>
  <si>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</si>
  <si>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</si>
  <si>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</si>
  <si>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</si>
  <si>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</si>
  <si>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</si>
  <si>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</si>
  <si>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</si>
  <si>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</si>
  <si>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</si>
  <si>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</si>
  <si>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</si>
  <si>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</si>
  <si>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</si>
  <si>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</si>
  <si>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</si>
  <si>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</si>
  <si>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</si>
  <si>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</si>
  <si>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</si>
  <si>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</si>
  <si>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</si>
  <si>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</si>
  <si>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</si>
  <si>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</si>
  <si>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</si>
  <si>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</si>
  <si>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</si>
  <si>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</si>
  <si>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</si>
  <si>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</si>
  <si>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</si>
  <si>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</si>
  <si>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</si>
  <si>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</si>
  <si>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</si>
  <si>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</si>
  <si>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</si>
  <si>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</si>
  <si>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</si>
  <si>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</si>
  <si>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</si>
  <si>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</si>
  <si>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</si>
  <si>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</si>
  <si>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</si>
  <si>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</si>
  <si>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</si>
  <si>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</si>
  <si>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</si>
  <si>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</si>
  <si>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</si>
  <si>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</si>
  <si>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</si>
  <si>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</si>
  <si>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</si>
  <si>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</si>
  <si>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</si>
  <si>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</si>
  <si>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</si>
  <si>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</si>
  <si>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</si>
  <si>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</si>
  <si>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</si>
  <si>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</si>
  <si>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</si>
  <si>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</si>
  <si>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</si>
  <si>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</si>
  <si>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</si>
  <si>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</si>
  <si>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</si>
  <si>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</si>
  <si>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</si>
  <si>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</si>
  <si>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</si>
  <si>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</si>
  <si>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</si>
  <si>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</si>
  <si>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</si>
  <si>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</si>
  <si>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</si>
  <si>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</si>
  <si>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</si>
  <si>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</si>
  <si>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</si>
  <si>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</si>
  <si>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</si>
  <si>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</si>
  <si>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</si>
  <si>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</si>
  <si>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</si>
  <si>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</si>
  <si>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</si>
  <si>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</si>
  <si>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</si>
  <si>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</si>
  <si>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</si>
  <si>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</si>
  <si>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</si>
  <si>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</si>
  <si>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</si>
  <si>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</si>
  <si>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</si>
  <si>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</si>
  <si>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</si>
  <si>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</si>
  <si>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</si>
  <si>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</si>
  <si>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</si>
  <si>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</si>
  <si>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</si>
  <si>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</si>
  <si>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</si>
  <si>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</si>
  <si>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</si>
  <si>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</si>
  <si>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</si>
  <si>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</si>
  <si>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</si>
  <si>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</si>
  <si>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</si>
  <si>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</si>
  <si>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</si>
  <si>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</si>
  <si>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</si>
  <si>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</si>
  <si>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</si>
  <si>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</si>
  <si>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</si>
  <si>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</si>
  <si>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</si>
  <si>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</si>
  <si>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</si>
  <si>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</si>
  <si>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</si>
  <si>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</si>
  <si>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</si>
  <si>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</si>
  <si>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</si>
  <si>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</si>
  <si>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</si>
  <si>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</si>
  <si>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</si>
  <si>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</si>
  <si>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</si>
  <si>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</si>
  <si>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</si>
  <si>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</si>
  <si>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</si>
  <si>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</si>
  <si>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</si>
  <si>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</si>
  <si>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</si>
  <si>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</si>
  <si>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</si>
  <si>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</si>
  <si>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</si>
  <si>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</si>
  <si>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</si>
  <si>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</si>
  <si>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</si>
  <si>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</si>
  <si>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</si>
  <si>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</si>
  <si>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</si>
  <si>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</si>
  <si>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</si>
  <si>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</si>
  <si>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</si>
  <si>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</si>
  <si>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</si>
  <si>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</si>
  <si>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</si>
  <si>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</si>
  <si>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</si>
  <si>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</si>
  <si>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</si>
  <si>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</si>
  <si>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</si>
  <si>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</si>
  <si>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</si>
  <si>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</si>
  <si>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</si>
  <si>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</si>
  <si>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</si>
  <si>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</si>
  <si>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</si>
  <si>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</si>
  <si>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</si>
  <si>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</si>
  <si>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</si>
  <si>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</si>
  <si>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</si>
  <si>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</si>
  <si>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</si>
  <si>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</si>
  <si>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</si>
  <si>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</si>
  <si>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</si>
  <si>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</si>
  <si>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</si>
  <si>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</si>
  <si>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</si>
  <si>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</si>
  <si>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</si>
  <si>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</si>
  <si>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</si>
  <si>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</si>
  <si>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</si>
  <si>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</si>
  <si>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</si>
  <si>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</si>
  <si>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</si>
  <si>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</si>
  <si>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</si>
  <si>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</si>
  <si>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</si>
  <si>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</si>
  <si>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</si>
  <si>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</si>
  <si>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</si>
  <si>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</si>
  <si>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</si>
  <si>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</si>
  <si>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</si>
  <si>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</si>
  <si>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</si>
  <si>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</si>
  <si>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</si>
  <si>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</si>
  <si>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</si>
  <si>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</si>
  <si>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</si>
  <si>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</si>
  <si>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</si>
  <si>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</si>
  <si>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</si>
  <si>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</si>
  <si>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</si>
  <si>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</si>
  <si>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</si>
  <si>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</si>
  <si>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</si>
  <si>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</si>
  <si>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</si>
  <si>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</si>
  <si>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</si>
  <si>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</si>
  <si>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</si>
  <si>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</si>
  <si>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</si>
  <si>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</si>
  <si>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</si>
  <si>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</si>
  <si>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</si>
  <si>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</si>
  <si>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</si>
  <si>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</si>
  <si>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</si>
  <si>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</si>
  <si>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</si>
  <si>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</si>
  <si>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</si>
  <si>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</si>
  <si>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</si>
  <si>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</si>
  <si>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</si>
  <si>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</si>
  <si>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</si>
  <si>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</si>
  <si>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</si>
  <si>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</si>
  <si>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</si>
  <si>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</si>
  <si>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</si>
  <si>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</si>
  <si>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</si>
  <si>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</si>
  <si>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</si>
  <si>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</si>
  <si>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</si>
  <si>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</si>
  <si>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</si>
  <si>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</si>
  <si>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</si>
  <si>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</si>
  <si>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</si>
  <si>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</si>
  <si>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</si>
  <si>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</si>
  <si>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</si>
  <si>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</si>
  <si>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</si>
  <si>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</si>
  <si>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</si>
  <si>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</si>
  <si>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</si>
  <si>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</si>
  <si>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</si>
  <si>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</si>
  <si>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</si>
  <si>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</si>
  <si>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</si>
  <si>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</si>
  <si>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</si>
  <si>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</si>
  <si>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</si>
  <si>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</si>
  <si>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</si>
  <si>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</si>
  <si>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</si>
  <si>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</si>
  <si>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</si>
  <si>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</si>
  <si>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</si>
  <si>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</si>
  <si>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</si>
  <si>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</si>
  <si>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</si>
  <si>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</si>
  <si>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</si>
  <si>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</si>
  <si>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</si>
  <si>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</si>
  <si>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</si>
  <si>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</si>
  <si>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</si>
  <si>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</si>
  <si>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</si>
  <si>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</si>
  <si>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</si>
  <si>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</si>
  <si>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</si>
  <si>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</si>
  <si>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</si>
  <si>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</si>
  <si>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</si>
  <si>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</si>
  <si>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</si>
  <si>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</si>
  <si>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</si>
  <si>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</si>
  <si>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</si>
  <si>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</si>
  <si>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</si>
  <si>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</si>
  <si>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</si>
  <si>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</si>
  <si>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</si>
  <si>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</si>
  <si>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</si>
  <si>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</si>
  <si>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</si>
  <si>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</si>
  <si>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</si>
  <si>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</si>
  <si>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</si>
  <si>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</si>
  <si>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</si>
  <si>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</si>
  <si>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</si>
  <si>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</si>
  <si>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</si>
  <si>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</si>
  <si>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</si>
  <si>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</si>
  <si>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</si>
  <si>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</si>
  <si>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</si>
  <si>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</si>
  <si>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</si>
  <si>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</si>
  <si>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</si>
  <si>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</si>
  <si>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</si>
  <si>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</si>
  <si>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</si>
  <si>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</si>
  <si>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</si>
  <si>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</si>
  <si>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</si>
  <si>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</si>
  <si>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</si>
  <si>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</si>
  <si>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</si>
  <si>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</si>
  <si>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</si>
  <si>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</si>
  <si>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</si>
  <si>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</si>
  <si>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</si>
  <si>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</si>
  <si>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</si>
  <si>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</si>
  <si>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</si>
  <si>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</si>
  <si>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</si>
  <si>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</si>
  <si>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</si>
  <si>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</si>
  <si>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</si>
  <si>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</si>
  <si>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</si>
  <si>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</si>
  <si>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</si>
  <si>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</si>
  <si>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</si>
  <si>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</si>
  <si>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</si>
  <si>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</si>
  <si>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</si>
  <si>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</si>
  <si>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</si>
  <si>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</si>
  <si>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</si>
  <si>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</si>
  <si>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</si>
  <si>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</si>
  <si>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</si>
  <si>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</si>
  <si>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</si>
  <si>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</si>
  <si>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</si>
  <si>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</si>
  <si>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</si>
  <si>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</si>
  <si>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</si>
  <si>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</si>
  <si>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</si>
  <si>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</si>
  <si>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</si>
  <si>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</si>
  <si>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</si>
  <si>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</si>
  <si>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</si>
  <si>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</si>
  <si>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</si>
  <si>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</si>
  <si>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</si>
  <si>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</si>
  <si>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</si>
  <si>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</si>
  <si>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</si>
  <si>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</si>
  <si>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</si>
  <si>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</si>
  <si>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</si>
  <si>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</si>
  <si>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</si>
  <si>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</si>
  <si>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</si>
  <si>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</si>
  <si>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</si>
  <si>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</si>
  <si>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</si>
  <si>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</si>
  <si>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</si>
  <si>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</si>
  <si>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</si>
  <si>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</si>
  <si>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</si>
  <si>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</si>
  <si>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</si>
  <si>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</si>
  <si>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</si>
  <si>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</si>
  <si>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</si>
  <si>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</si>
  <si>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</si>
  <si>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</si>
  <si>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</si>
  <si>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</si>
  <si>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</si>
  <si>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</si>
  <si>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</si>
  <si>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</si>
  <si>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</si>
  <si>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</si>
  <si>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</si>
  <si>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</si>
  <si>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</si>
  <si>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</si>
  <si>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</si>
  <si>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</si>
  <si>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</si>
  <si>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</si>
  <si>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</si>
  <si>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</si>
  <si>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</si>
  <si>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</si>
  <si>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</si>
  <si>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</si>
  <si>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</si>
  <si>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</si>
  <si>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</si>
  <si>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</si>
  <si>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</si>
  <si>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</si>
  <si>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</si>
  <si>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</si>
  <si>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</si>
  <si>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</si>
  <si>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</si>
  <si>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</si>
  <si>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</si>
  <si>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</si>
  <si>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</si>
  <si>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</si>
  <si>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</si>
  <si>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</si>
  <si>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</si>
  <si>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</si>
  <si>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</si>
  <si>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</si>
  <si>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</si>
  <si>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</si>
  <si>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</si>
  <si>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</si>
  <si>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</si>
  <si>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</si>
  <si>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</si>
  <si>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</si>
  <si>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</si>
  <si>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</si>
  <si>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</si>
  <si>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</si>
  <si>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</si>
  <si>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</si>
  <si>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</si>
  <si>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</si>
  <si>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</si>
  <si>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</si>
  <si>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</si>
  <si>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</si>
  <si>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</si>
  <si>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</si>
  <si>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</si>
  <si>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</si>
  <si>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</si>
  <si>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</si>
  <si>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</si>
  <si>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</si>
  <si>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</si>
  <si>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</si>
  <si>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</si>
  <si>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</si>
  <si>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</si>
  <si>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</si>
  <si>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</si>
  <si>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</si>
  <si>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</si>
  <si>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</si>
  <si>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</si>
  <si>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</si>
  <si>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</si>
  <si>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</si>
  <si>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</si>
  <si>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</si>
  <si>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</si>
  <si>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</si>
  <si>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</si>
  <si>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</si>
  <si>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</si>
  <si>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</si>
  <si>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</si>
  <si>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</si>
  <si>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</si>
  <si>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</si>
  <si>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</si>
  <si>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</si>
  <si>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</si>
  <si>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</si>
  <si>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</si>
  <si>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</si>
  <si>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</si>
  <si>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</si>
  <si>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</si>
  <si>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</si>
  <si>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</si>
  <si>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</si>
  <si>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</si>
  <si>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</si>
  <si>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</si>
  <si>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</si>
  <si>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</si>
  <si>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</si>
  <si>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</si>
  <si>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</si>
  <si>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</si>
  <si>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</si>
  <si>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</si>
  <si>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</si>
  <si>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</si>
  <si>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</si>
  <si>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</si>
  <si>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</si>
  <si>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</si>
  <si>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</si>
  <si>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</si>
  <si>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</si>
  <si>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</si>
  <si>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</si>
  <si>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</si>
  <si>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</si>
  <si>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</si>
  <si>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</si>
  <si>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</si>
  <si>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</si>
  <si>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</si>
  <si>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</si>
  <si>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</si>
  <si>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</si>
  <si>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</si>
  <si>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</si>
  <si>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</si>
  <si>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</si>
  <si>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</si>
  <si>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</si>
  <si>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</si>
  <si>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</si>
  <si>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</si>
  <si>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</si>
  <si>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</si>
  <si>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</si>
  <si>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</si>
  <si>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</si>
  <si>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</si>
  <si>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</si>
  <si>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</si>
  <si>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</si>
  <si>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</si>
  <si>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</si>
  <si>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</si>
  <si>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</si>
  <si>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</si>
  <si>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</si>
  <si>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</si>
  <si>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</si>
  <si>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</si>
  <si>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</si>
  <si>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</si>
  <si>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</si>
  <si>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</si>
  <si>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</si>
  <si>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</si>
  <si>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</si>
  <si>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</si>
  <si>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</si>
  <si>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</si>
  <si>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</si>
  <si>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</si>
  <si>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</si>
  <si>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</si>
  <si>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</si>
  <si>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</si>
  <si>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</si>
  <si>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</si>
  <si>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</si>
  <si>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</si>
  <si>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</si>
  <si>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</si>
  <si>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</si>
  <si>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</si>
  <si>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</si>
  <si>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</si>
  <si>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</si>
  <si>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</si>
  <si>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</si>
  <si>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</si>
  <si>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</si>
  <si>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</si>
  <si>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</si>
  <si>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</si>
  <si>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</si>
  <si>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</si>
  <si>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</si>
  <si>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</si>
  <si>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</si>
  <si>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</si>
  <si>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</si>
  <si>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</si>
  <si>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</si>
  <si>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</si>
  <si>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</si>
  <si>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</si>
  <si>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</si>
  <si>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</si>
  <si>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</si>
  <si>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</si>
  <si>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</si>
  <si>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</si>
  <si>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</si>
  <si>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</si>
  <si>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</si>
  <si>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</si>
  <si>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</si>
  <si>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</si>
  <si>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</si>
  <si>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</si>
  <si>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</si>
  <si>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</si>
  <si>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</si>
  <si>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</si>
  <si>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</si>
  <si>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</si>
  <si>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</si>
  <si>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</si>
  <si>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</si>
  <si>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</si>
  <si>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</si>
  <si>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</si>
  <si>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</si>
  <si>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</si>
  <si>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</si>
  <si>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</si>
  <si>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</si>
  <si>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</si>
  <si>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</si>
  <si>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</si>
  <si>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</si>
  <si>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</si>
  <si>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</si>
  <si>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</si>
  <si>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</si>
  <si>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</si>
  <si>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</si>
  <si>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</si>
  <si>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</si>
  <si>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</si>
  <si>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</si>
  <si>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</si>
  <si>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</si>
  <si>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</si>
  <si>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</si>
  <si>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</si>
  <si>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</si>
  <si>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</si>
  <si>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</si>
  <si>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</si>
  <si>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</si>
  <si>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</si>
  <si>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</si>
  <si>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</si>
  <si>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</si>
  <si>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</si>
  <si>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</si>
  <si>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</si>
  <si>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</si>
  <si>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</si>
  <si>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</si>
  <si>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</si>
  <si>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</si>
  <si>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</si>
  <si>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</si>
  <si>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</si>
  <si>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</si>
  <si>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</si>
  <si>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</si>
  <si>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</si>
  <si>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</si>
  <si>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</si>
  <si>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</si>
  <si>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</si>
  <si>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</si>
  <si>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</si>
  <si>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</si>
  <si>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</si>
  <si>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</si>
  <si>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</si>
  <si>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</si>
  <si>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</si>
  <si>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</si>
  <si>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</si>
  <si>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</si>
  <si>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</si>
  <si>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</si>
  <si>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</si>
  <si>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</si>
  <si>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</si>
  <si>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</si>
  <si>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</si>
  <si>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</si>
  <si>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</si>
  <si>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</si>
  <si>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</si>
  <si>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</si>
  <si>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</si>
  <si>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</si>
  <si>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</si>
  <si>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</si>
  <si>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</si>
  <si>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</si>
  <si>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</si>
  <si>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</si>
  <si>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</si>
  <si>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</si>
  <si>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</si>
  <si>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</si>
  <si>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</si>
  <si>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</si>
  <si>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</si>
  <si>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</si>
  <si>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</si>
  <si>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</si>
  <si>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</si>
  <si>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</si>
  <si>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</si>
  <si>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</si>
  <si>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</si>
  <si>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</si>
  <si>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</si>
  <si>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</si>
  <si>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</si>
  <si>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</si>
  <si>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</si>
  <si>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</si>
  <si>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</si>
  <si>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</si>
  <si>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</si>
  <si>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</si>
  <si>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</si>
  <si>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</si>
  <si>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</si>
  <si>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</si>
  <si>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</si>
  <si>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</si>
  <si>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</si>
  <si>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</si>
  <si>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</si>
  <si>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</si>
  <si>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</si>
  <si>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</si>
  <si>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</si>
  <si>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</si>
  <si>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</si>
  <si>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</si>
  <si>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</si>
  <si>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</si>
  <si>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</si>
  <si>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</si>
  <si>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</si>
  <si>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</si>
  <si>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</si>
  <si>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</si>
  <si>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</si>
  <si>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</si>
  <si>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</si>
  <si>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</si>
  <si>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</si>
  <si>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</si>
  <si>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</si>
  <si>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</si>
  <si>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</si>
  <si>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</si>
  <si>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</si>
  <si>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</si>
  <si>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</si>
  <si>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</si>
  <si>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</si>
  <si>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</si>
  <si>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</si>
  <si>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</si>
  <si>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</si>
  <si>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</si>
  <si>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</si>
  <si>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</si>
  <si>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</si>
  <si>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</si>
  <si>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</si>
  <si>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</si>
  <si>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</si>
  <si>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</si>
  <si>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</si>
  <si>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</si>
  <si>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</si>
  <si>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</si>
  <si>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</si>
  <si>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</si>
  <si>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</si>
  <si>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</si>
  <si>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</si>
  <si>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</si>
  <si>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</si>
  <si>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</si>
  <si>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</si>
  <si>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</si>
  <si>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</si>
  <si>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</si>
  <si>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</si>
  <si>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</si>
  <si>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</si>
  <si>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</si>
  <si>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</si>
  <si>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</si>
  <si>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</si>
  <si>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</si>
  <si>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</si>
  <si>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</si>
  <si>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</si>
  <si>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</si>
  <si>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</si>
  <si>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</si>
  <si>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</si>
  <si>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</si>
  <si>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</si>
  <si>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</si>
  <si>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</si>
  <si>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</si>
  <si>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</si>
  <si>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</si>
  <si>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</si>
  <si>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</si>
  <si>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</si>
  <si>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</si>
  <si>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</si>
  <si>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</si>
  <si>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</si>
  <si>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</si>
  <si>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</si>
  <si>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</si>
  <si>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</si>
  <si>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</si>
  <si>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</si>
  <si>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</si>
  <si>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</si>
  <si>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</si>
  <si>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</si>
  <si>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</si>
  <si>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</si>
  <si>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</si>
  <si>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</si>
  <si>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</si>
  <si>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</si>
  <si>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</si>
  <si>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</si>
  <si>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</si>
  <si>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</si>
  <si>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</si>
  <si>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</si>
  <si>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</si>
  <si>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</si>
  <si>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</si>
  <si>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</si>
  <si>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</si>
  <si>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</si>
  <si>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</si>
  <si>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</si>
  <si>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</si>
  <si>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</si>
  <si>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</si>
  <si>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</si>
  <si>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</si>
  <si>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</si>
  <si>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</si>
  <si>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</si>
  <si>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</si>
  <si>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</si>
  <si>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</si>
  <si>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</si>
  <si>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</si>
  <si>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</si>
  <si>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</si>
  <si>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</si>
  <si>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</si>
  <si>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</si>
  <si>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</si>
  <si>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</si>
  <si>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</si>
  <si>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</si>
  <si>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</si>
  <si>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</si>
  <si>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</si>
  <si>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</si>
  <si>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</si>
  <si>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</si>
  <si>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</si>
  <si>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</si>
  <si>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</si>
  <si>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</si>
  <si>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</si>
  <si>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</si>
  <si>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</si>
  <si>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</si>
  <si>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</si>
  <si>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</si>
  <si>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</si>
  <si>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</si>
  <si>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</si>
  <si>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</si>
  <si>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</si>
  <si>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</si>
  <si>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</si>
  <si>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</si>
  <si>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</si>
  <si>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</si>
  <si>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</si>
  <si>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</si>
  <si>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</si>
  <si>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</si>
  <si>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</si>
  <si>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</si>
  <si>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</si>
  <si>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</si>
  <si>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</si>
  <si>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</si>
  <si>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</si>
  <si>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</si>
  <si>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</si>
  <si>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</si>
  <si>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</si>
  <si>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</si>
  <si>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</si>
  <si>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</si>
  <si>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</si>
  <si>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</si>
  <si>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</si>
  <si>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</si>
  <si>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</si>
  <si>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</si>
  <si>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</si>
  <si>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</si>
  <si>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</si>
  <si>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</si>
  <si>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</si>
  <si>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</si>
  <si>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</si>
  <si>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</si>
  <si>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</si>
  <si>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</si>
  <si>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</si>
  <si>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</si>
  <si>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</si>
  <si>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</si>
  <si>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</si>
  <si>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</si>
  <si>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</si>
  <si>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</si>
  <si>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</si>
  <si>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</si>
  <si>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</si>
  <si>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</si>
  <si>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</si>
  <si>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</si>
  <si>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</si>
  <si>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</si>
  <si>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</si>
  <si>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</si>
  <si>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</si>
  <si>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</si>
  <si>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</si>
  <si>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</si>
  <si>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</si>
  <si>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</si>
  <si>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</si>
  <si>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</si>
  <si>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</si>
  <si>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</si>
  <si>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</si>
  <si>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</si>
  <si>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</si>
  <si>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</si>
  <si>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</si>
  <si>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</si>
  <si>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</si>
  <si>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</si>
  <si>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</si>
  <si>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</si>
  <si>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</si>
  <si>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</si>
  <si>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</si>
  <si>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</si>
  <si>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</si>
  <si>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</si>
  <si>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</si>
  <si>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</si>
  <si>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</si>
  <si>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</si>
  <si>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</si>
  <si>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</si>
  <si>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</si>
  <si>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</si>
  <si>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</si>
  <si>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</si>
  <si>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</si>
  <si>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</si>
  <si>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</si>
  <si>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</si>
  <si>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</si>
  <si>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</si>
  <si>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</si>
  <si>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</si>
  <si>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</si>
  <si>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</si>
  <si>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</si>
  <si>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</si>
  <si>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</si>
  <si>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</si>
  <si>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</si>
  <si>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</si>
  <si>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</si>
  <si>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</si>
  <si>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</si>
  <si>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</si>
  <si>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</si>
  <si>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</si>
  <si>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</si>
  <si>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</si>
  <si>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</si>
  <si>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</si>
  <si>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</si>
  <si>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</si>
  <si>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</si>
  <si>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</si>
  <si>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</si>
  <si>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</si>
  <si>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</si>
  <si>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</si>
  <si>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</si>
  <si>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</si>
  <si>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</si>
  <si>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</si>
  <si>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</si>
  <si>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</si>
  <si>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</si>
  <si>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</si>
  <si>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</si>
  <si>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</si>
  <si>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</si>
  <si>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</si>
  <si>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</si>
  <si>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</si>
  <si>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</si>
  <si>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</si>
  <si>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</si>
  <si>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</si>
  <si>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</si>
  <si>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</si>
  <si>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</si>
  <si>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</si>
  <si>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</si>
  <si>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</si>
  <si>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</si>
  <si>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</si>
  <si>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</si>
  <si>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</si>
  <si>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</si>
  <si>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</si>
  <si>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</si>
  <si>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</si>
  <si>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</si>
  <si>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</si>
  <si>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</si>
  <si>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</si>
  <si>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</si>
  <si>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</si>
  <si>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</si>
  <si>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</si>
  <si>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</si>
  <si>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</si>
  <si>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</si>
  <si>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</si>
  <si>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</si>
  <si>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</si>
  <si>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</si>
  <si>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</si>
  <si>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</si>
  <si>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</si>
  <si>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</si>
  <si>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</si>
  <si>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</si>
  <si>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</si>
  <si>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</si>
  <si>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</si>
  <si>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</si>
  <si>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</si>
  <si>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</si>
  <si>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</si>
  <si>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</si>
  <si>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</si>
  <si>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</si>
  <si>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</si>
  <si>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</si>
  <si>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</si>
  <si>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</si>
  <si>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</si>
  <si>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</si>
  <si>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</si>
  <si>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</si>
  <si>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</si>
  <si>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</si>
  <si>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</si>
  <si>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</si>
  <si>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</si>
  <si>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</si>
  <si>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</si>
  <si>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</si>
  <si>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</si>
  <si>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</si>
  <si>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</si>
  <si>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</si>
  <si>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</si>
  <si>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</si>
  <si>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</si>
  <si>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</si>
  <si>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</si>
  <si>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</si>
  <si>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</si>
  <si>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</si>
  <si>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</si>
  <si>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</si>
  <si>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</si>
  <si>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</si>
  <si>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</si>
  <si>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</si>
  <si>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</si>
  <si>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</si>
  <si>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</si>
  <si>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</si>
  <si>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</si>
  <si>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</si>
  <si>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</si>
  <si>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</si>
  <si>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</si>
  <si>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</si>
  <si>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</si>
  <si>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</si>
  <si>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</si>
  <si>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</si>
  <si>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</si>
  <si>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</si>
  <si>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</si>
  <si>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</si>
  <si>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</si>
  <si>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</si>
  <si>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</si>
  <si>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</si>
  <si>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</si>
  <si>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</si>
  <si>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</si>
  <si>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</si>
  <si>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</si>
  <si>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</si>
  <si>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</si>
  <si>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</si>
  <si>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</si>
  <si>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</si>
  <si>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</si>
  <si>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</si>
  <si>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</si>
  <si>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</si>
  <si>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</si>
  <si>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</si>
  <si>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</si>
  <si>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</si>
  <si>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</si>
  <si>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</si>
  <si>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</si>
  <si>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</si>
  <si>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</si>
  <si>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</si>
  <si>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</si>
  <si>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</si>
  <si>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</si>
  <si>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</si>
  <si>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</si>
  <si>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</si>
  <si>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</si>
  <si>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</si>
  <si>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</si>
  <si>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</si>
  <si>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</si>
  <si>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</si>
  <si>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</si>
  <si>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</si>
  <si>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</si>
  <si>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</si>
  <si>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</si>
  <si>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</si>
  <si>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</si>
  <si>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</si>
  <si>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</si>
  <si>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</si>
  <si>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</si>
  <si>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</si>
  <si>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</si>
  <si>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</si>
  <si>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</si>
  <si>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</si>
  <si>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</si>
  <si>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</si>
  <si>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</si>
  <si>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</si>
  <si>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</si>
  <si>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</si>
  <si>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</si>
  <si>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</si>
  <si>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</si>
  <si>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</si>
  <si>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</si>
  <si>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</si>
  <si>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</si>
  <si>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</si>
  <si>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</si>
  <si>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</si>
  <si>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</si>
  <si>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</si>
  <si>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</si>
  <si>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</si>
  <si>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</si>
  <si>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</si>
  <si>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</si>
  <si>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</si>
  <si>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</si>
  <si>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</si>
  <si>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</si>
  <si>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</si>
  <si>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</si>
  <si>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</si>
  <si>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</si>
  <si>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</si>
  <si>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</si>
  <si>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</si>
  <si>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</si>
  <si>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</si>
  <si>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</si>
  <si>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</si>
  <si>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</si>
  <si>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</si>
  <si>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</si>
  <si>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</si>
  <si>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</si>
  <si>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</si>
  <si>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</si>
  <si>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</si>
  <si>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</si>
  <si>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</si>
  <si>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</si>
  <si>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</si>
  <si>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</si>
  <si>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</si>
  <si>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</si>
  <si>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</si>
  <si>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</si>
  <si>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</si>
  <si>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</si>
  <si>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</si>
  <si>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</si>
  <si>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</si>
  <si>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</si>
  <si>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</si>
  <si>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</si>
  <si>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</si>
  <si>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</si>
  <si>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</si>
  <si>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</si>
  <si>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</si>
  <si>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</si>
  <si>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</si>
  <si>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</si>
  <si>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</si>
  <si>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</si>
  <si>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</si>
  <si>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</si>
  <si>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</si>
  <si>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</si>
  <si>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</si>
  <si>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</si>
  <si>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</si>
  <si>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</si>
  <si>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</si>
  <si>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</si>
  <si>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</si>
  <si>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</si>
  <si>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</si>
  <si>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</si>
  <si>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</si>
  <si>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</si>
  <si>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</si>
  <si>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</si>
  <si>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</si>
  <si>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</si>
  <si>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</si>
  <si>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</si>
  <si>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</si>
  <si>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</si>
  <si>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</si>
  <si>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</si>
  <si>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</si>
  <si>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</si>
  <si>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</si>
  <si>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</si>
  <si>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</si>
  <si>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</si>
  <si>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</si>
  <si>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</si>
  <si>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</si>
  <si>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</si>
  <si>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</si>
  <si>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</si>
  <si>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</si>
  <si>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</si>
  <si>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</si>
  <si>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</si>
  <si>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</si>
  <si>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</si>
  <si>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</si>
  <si>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</si>
  <si>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</si>
  <si>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</si>
  <si>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</si>
  <si>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</si>
  <si>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</si>
  <si>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</si>
  <si>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</si>
  <si>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</si>
  <si>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</si>
  <si>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</si>
  <si>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</si>
  <si>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</si>
  <si>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</si>
  <si>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</si>
  <si>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</si>
  <si>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</si>
  <si>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</si>
  <si>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</si>
  <si>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</si>
  <si>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</si>
  <si>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</si>
  <si>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</si>
  <si>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</si>
  <si>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</si>
  <si>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</si>
  <si>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</si>
  <si>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</si>
  <si>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</si>
  <si>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</si>
  <si>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</si>
  <si>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</si>
  <si>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</si>
  <si>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</si>
  <si>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</si>
  <si>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</si>
  <si>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</si>
  <si>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</si>
  <si>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</si>
  <si>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</si>
  <si>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</si>
  <si>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</si>
  <si>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</si>
  <si>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</si>
  <si>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</si>
  <si>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</si>
  <si>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</si>
  <si>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</si>
  <si>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</si>
  <si>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</si>
  <si>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</si>
  <si>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</si>
  <si>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</si>
  <si>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</si>
  <si>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</si>
  <si>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</si>
  <si>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</si>
  <si>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</si>
  <si>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</si>
  <si>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</si>
  <si>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</si>
  <si>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</si>
  <si>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</si>
  <si>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</si>
  <si>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</si>
  <si>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</si>
  <si>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</si>
  <si>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</si>
  <si>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</si>
  <si>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</si>
  <si>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</si>
  <si>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</si>
  <si>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</si>
  <si>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</si>
  <si>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</si>
  <si>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</si>
  <si>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</si>
  <si>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</si>
  <si>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</si>
  <si>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</si>
  <si>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</si>
  <si>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</si>
  <si>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</si>
  <si>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</si>
  <si>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</si>
  <si>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</si>
  <si>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</si>
  <si>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</si>
  <si>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</si>
  <si>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</si>
  <si>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</si>
  <si>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</si>
  <si>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</si>
  <si>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</si>
  <si>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</si>
  <si>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</si>
  <si>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</si>
  <si>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</si>
  <si>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</si>
  <si>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</si>
  <si>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</si>
  <si>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</si>
  <si>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</si>
  <si>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</si>
  <si>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</si>
  <si>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</si>
  <si>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</si>
  <si>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</si>
  <si>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</si>
  <si>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</si>
  <si>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</si>
  <si>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</si>
  <si>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</si>
  <si>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</si>
  <si>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</si>
  <si>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</si>
  <si>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</si>
  <si>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</si>
  <si>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</si>
  <si>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</si>
  <si>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</si>
  <si>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</si>
  <si>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</si>
  <si>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</si>
  <si>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</si>
  <si>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</si>
  <si>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</si>
  <si>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</si>
  <si>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</si>
  <si>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</si>
  <si>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</si>
  <si>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</si>
  <si>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</si>
  <si>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</si>
  <si>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</si>
  <si>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</si>
  <si>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</si>
  <si>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</si>
  <si>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</si>
  <si>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</si>
  <si>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</si>
  <si>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</si>
  <si>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</si>
  <si>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</si>
  <si>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</si>
  <si>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</si>
  <si>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</si>
  <si>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</si>
  <si>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</si>
  <si>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</si>
  <si>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</si>
  <si>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</si>
  <si>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</si>
  <si>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</si>
  <si>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</si>
  <si>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</si>
  <si>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</si>
  <si>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</si>
  <si>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</si>
  <si>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</si>
  <si>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</si>
  <si>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</si>
  <si>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</si>
  <si>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</si>
  <si>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</si>
  <si>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</si>
  <si>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</si>
  <si>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</si>
  <si>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</si>
  <si>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</si>
  <si>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</si>
  <si>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</si>
  <si>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</si>
  <si>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</si>
  <si>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</si>
  <si>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</si>
  <si>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</si>
  <si>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</si>
  <si>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</si>
  <si>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</si>
  <si>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</si>
  <si>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</si>
  <si>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</si>
  <si>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</si>
  <si>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</si>
  <si>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</si>
  <si>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</si>
  <si>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</si>
  <si>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</si>
  <si>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</si>
  <si>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</si>
  <si>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</si>
  <si>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</si>
  <si>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</si>
  <si>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</si>
  <si>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</si>
  <si>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</si>
  <si>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</si>
  <si>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</si>
  <si>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</si>
  <si>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</si>
  <si>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</si>
  <si>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</si>
  <si>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</si>
  <si>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</si>
  <si>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</si>
  <si>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</si>
  <si>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</si>
  <si>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</si>
  <si>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</si>
  <si>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</si>
  <si>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</si>
  <si>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</si>
  <si>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</si>
  <si>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</si>
  <si>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</si>
  <si>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</si>
  <si>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</si>
  <si>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</si>
  <si>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</si>
  <si>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</si>
  <si>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</si>
  <si>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</si>
  <si>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</si>
  <si>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</si>
  <si>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</si>
  <si>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</si>
  <si>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</si>
  <si>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</si>
  <si>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</si>
  <si>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</si>
  <si>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</si>
  <si>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</si>
  <si>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</si>
  <si>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</si>
  <si>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</si>
  <si>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</si>
  <si>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</si>
  <si>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</si>
  <si>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</si>
  <si>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</si>
  <si>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</si>
  <si>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</si>
  <si>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</si>
  <si>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</si>
  <si>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</si>
  <si>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</si>
  <si>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</si>
  <si>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</si>
  <si>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</si>
  <si>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</si>
  <si>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</si>
  <si>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</si>
  <si>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</si>
  <si>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</si>
  <si>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</si>
  <si>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</si>
  <si>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</si>
  <si>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</si>
  <si>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</si>
  <si>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</si>
  <si>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</si>
  <si>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</si>
  <si>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</si>
  <si>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</si>
  <si>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</si>
  <si>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</si>
  <si>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</si>
  <si>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</si>
  <si>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</si>
  <si>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</si>
  <si>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</si>
  <si>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</si>
  <si>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</si>
  <si>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</si>
  <si>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</si>
  <si>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</si>
  <si>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</si>
  <si>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</si>
  <si>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</si>
  <si>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</si>
  <si>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</si>
  <si>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</si>
  <si>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</si>
  <si>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</si>
  <si>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</si>
  <si>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</si>
  <si>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</si>
  <si>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</si>
  <si>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</si>
  <si>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</si>
  <si>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</si>
  <si>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</si>
  <si>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</si>
  <si>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</si>
  <si>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</si>
  <si>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</si>
  <si>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</si>
  <si>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</si>
  <si>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</si>
  <si>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</si>
  <si>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</si>
  <si>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</si>
  <si>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</si>
  <si>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</si>
  <si>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</si>
  <si>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</si>
  <si>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</si>
  <si>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</si>
  <si>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</si>
  <si>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</si>
  <si>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</si>
  <si>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</si>
  <si>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</si>
  <si>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</si>
  <si>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</si>
  <si>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</si>
  <si>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</si>
  <si>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</si>
  <si>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</si>
  <si>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</si>
  <si>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</si>
  <si>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</si>
  <si>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</si>
  <si>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</si>
  <si>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</si>
  <si>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</si>
  <si>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</si>
  <si>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</si>
  <si>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</si>
  <si>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</si>
  <si>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</si>
  <si>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</si>
  <si>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</si>
  <si>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</si>
  <si>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</si>
  <si>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</si>
  <si>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</si>
  <si>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</si>
  <si>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</si>
  <si>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</si>
  <si>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</si>
  <si>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</si>
  <si>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</si>
  <si>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</si>
  <si>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</si>
  <si>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</si>
  <si>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</si>
  <si>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</si>
  <si>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</si>
  <si>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</si>
  <si>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</si>
  <si>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</si>
  <si>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</si>
  <si>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</si>
  <si>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</si>
  <si>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</si>
  <si>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</si>
  <si>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</si>
  <si>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</si>
  <si>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</si>
  <si>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</si>
  <si>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</si>
  <si>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</si>
  <si>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</si>
  <si>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</si>
  <si>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</si>
  <si>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</si>
  <si>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</si>
  <si>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</si>
  <si>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</si>
  <si>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</si>
  <si>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</si>
  <si>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</si>
  <si>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</si>
  <si>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</si>
  <si>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</si>
  <si>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</si>
  <si>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</si>
  <si>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</si>
  <si>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</si>
  <si>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</si>
  <si>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</si>
  <si>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</si>
  <si>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</si>
  <si>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</si>
  <si>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</si>
  <si>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</si>
  <si>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</si>
  <si>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</si>
  <si>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</si>
  <si>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</si>
  <si>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</si>
  <si>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</si>
  <si>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</si>
  <si>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</si>
  <si>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</si>
  <si>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</si>
  <si>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</si>
  <si>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</si>
  <si>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</si>
  <si>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</si>
  <si>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</si>
  <si>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</si>
  <si>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</si>
  <si>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</si>
  <si>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</si>
  <si>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</si>
  <si>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</si>
  <si>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</si>
  <si>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</si>
  <si>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</si>
  <si>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</si>
  <si>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</si>
  <si>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</si>
  <si>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</si>
  <si>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</si>
  <si>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</si>
  <si>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</si>
  <si>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</si>
  <si>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</si>
  <si>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</si>
  <si>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</si>
  <si>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</si>
  <si>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</si>
  <si>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</si>
  <si>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</si>
  <si>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</si>
  <si>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</si>
  <si>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</si>
  <si>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</si>
  <si>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</si>
  <si>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</si>
  <si>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</si>
  <si>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</si>
  <si>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</si>
  <si>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</si>
  <si>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</si>
  <si>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</si>
  <si>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</si>
  <si>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</si>
  <si>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</si>
  <si>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</si>
  <si>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</si>
  <si>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</si>
  <si>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</si>
  <si>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</si>
  <si>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</si>
  <si>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</si>
  <si>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</si>
  <si>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</si>
  <si>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</si>
  <si>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</si>
  <si>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</si>
  <si>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</si>
  <si>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</si>
  <si>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</si>
  <si>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</si>
  <si>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</si>
  <si>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</si>
  <si>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</si>
  <si>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</si>
  <si>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</si>
  <si>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</si>
  <si>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</si>
  <si>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</si>
  <si>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</si>
  <si>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</si>
  <si>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</si>
  <si>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</si>
  <si>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</si>
  <si>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</si>
  <si>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</si>
  <si>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</si>
  <si>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</si>
  <si>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</si>
  <si>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</si>
  <si>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</si>
  <si>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</si>
  <si>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</si>
  <si>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</si>
  <si>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</si>
  <si>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</si>
  <si>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</si>
  <si>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</si>
  <si>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</si>
  <si>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</si>
  <si>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</si>
  <si>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</si>
  <si>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</si>
  <si>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</si>
  <si>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</si>
  <si>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</si>
  <si>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</si>
  <si>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</si>
  <si>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</si>
  <si>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</si>
  <si>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</si>
  <si>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</si>
  <si>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</si>
  <si>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</si>
  <si>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</si>
  <si>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</si>
  <si>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</si>
  <si>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</si>
  <si>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</si>
  <si>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</si>
  <si>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</si>
  <si>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</si>
  <si>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</si>
  <si>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</si>
  <si>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</si>
  <si>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</si>
  <si>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</si>
  <si>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</si>
  <si>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</si>
  <si>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</si>
  <si>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</si>
  <si>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</si>
  <si>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</si>
  <si>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</si>
  <si>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</si>
  <si>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</si>
  <si>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</si>
  <si>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</si>
  <si>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</si>
  <si>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</si>
  <si>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</si>
  <si>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</si>
  <si>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</si>
  <si>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</si>
  <si>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</si>
  <si>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</si>
  <si>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</si>
  <si>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</si>
  <si>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</si>
  <si>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</si>
  <si>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</si>
  <si>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</si>
  <si>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</si>
  <si>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</si>
  <si>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</si>
  <si>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</si>
  <si>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</si>
  <si>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</si>
  <si>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</si>
  <si>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</si>
  <si>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</si>
  <si>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</si>
  <si>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</si>
  <si>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</si>
  <si>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</si>
  <si>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</si>
  <si>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</si>
  <si>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</si>
  <si>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</si>
  <si>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</si>
  <si>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</si>
  <si>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</si>
  <si>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</si>
  <si>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</si>
  <si>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</si>
  <si>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</si>
  <si>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</si>
  <si>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</si>
  <si>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</si>
  <si>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</si>
  <si>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</si>
  <si>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</si>
  <si>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</si>
  <si>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</si>
  <si>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</si>
  <si>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</si>
  <si>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</si>
  <si>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</si>
  <si>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</si>
  <si>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</si>
  <si>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</si>
  <si>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</si>
  <si>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</si>
  <si>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</si>
  <si>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</si>
  <si>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</si>
  <si>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</si>
  <si>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</si>
  <si>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</si>
  <si>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</si>
  <si>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</si>
  <si>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</si>
  <si>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</si>
  <si>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</si>
  <si>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</si>
  <si>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</si>
  <si>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</si>
  <si>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</si>
  <si>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</si>
  <si>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</si>
  <si>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</si>
  <si>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</si>
  <si>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</si>
  <si>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</si>
  <si>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</si>
  <si>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</si>
  <si>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</si>
  <si>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</si>
  <si>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</si>
  <si>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</si>
  <si>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</si>
  <si>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</si>
  <si>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</si>
  <si>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</si>
  <si>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</si>
  <si>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</si>
  <si>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</si>
  <si>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</si>
  <si>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</si>
  <si>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</si>
  <si>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</si>
  <si>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</si>
  <si>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</si>
  <si>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</si>
  <si>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</si>
  <si>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</si>
  <si>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</si>
  <si>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</si>
  <si>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</si>
  <si>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</si>
  <si>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</si>
  <si>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</si>
  <si>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</si>
  <si>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</si>
  <si>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</si>
  <si>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</si>
  <si>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</si>
  <si>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</si>
  <si>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</si>
  <si>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</si>
  <si>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</si>
  <si>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</si>
  <si>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</si>
  <si>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</si>
  <si>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</si>
  <si>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</si>
  <si>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</si>
  <si>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</si>
  <si>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</si>
  <si>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</si>
  <si>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</si>
  <si>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</si>
  <si>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</si>
  <si>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</si>
  <si>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</si>
  <si>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</si>
  <si>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</si>
  <si>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</si>
  <si>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</si>
  <si>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</si>
  <si>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</si>
  <si>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</si>
  <si>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</si>
  <si>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</si>
  <si>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</si>
  <si>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</si>
  <si>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</si>
  <si>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</si>
  <si>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</si>
  <si>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</si>
  <si>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</si>
  <si>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</si>
  <si>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</si>
  <si>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</si>
  <si>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</si>
  <si>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</si>
  <si>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</si>
  <si>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</si>
  <si>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</si>
  <si>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</si>
  <si>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</si>
  <si>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</si>
  <si>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</si>
  <si>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</si>
  <si>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</si>
  <si>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</si>
  <si>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</si>
  <si>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</si>
  <si>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</si>
  <si>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</si>
  <si>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</si>
  <si>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</si>
  <si>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</si>
  <si>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</si>
  <si>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</si>
  <si>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</si>
  <si>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</si>
  <si>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</si>
  <si>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</si>
  <si>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</si>
  <si>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</si>
  <si>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</si>
  <si>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</si>
  <si>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</si>
  <si>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</si>
  <si>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</si>
  <si>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</si>
  <si>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</si>
  <si>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</si>
  <si>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</si>
  <si>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</si>
  <si>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</si>
  <si>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</si>
  <si>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</si>
  <si>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</si>
  <si>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</si>
  <si>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</si>
  <si>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</si>
  <si>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</si>
  <si>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</si>
  <si>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</si>
  <si>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</si>
  <si>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</si>
  <si>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</si>
  <si>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</si>
  <si>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</si>
  <si>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</si>
  <si>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</si>
  <si>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</si>
  <si>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</si>
  <si>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</si>
  <si>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</si>
  <si>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</si>
  <si>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</si>
  <si>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</si>
  <si>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</si>
  <si>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</si>
  <si>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</si>
  <si>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</si>
  <si>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</si>
  <si>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</si>
  <si>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</si>
  <si>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</si>
  <si>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</si>
  <si>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</si>
  <si>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</si>
  <si>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</si>
  <si>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</si>
  <si>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</si>
  <si>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</si>
  <si>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</si>
  <si>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</si>
  <si>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</si>
  <si>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</si>
  <si>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</si>
  <si>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</si>
  <si>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</si>
  <si>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</si>
  <si>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</si>
  <si>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</si>
  <si>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</si>
  <si>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</si>
  <si>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</si>
  <si>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</si>
  <si>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</si>
  <si>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</si>
  <si>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</si>
  <si>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</si>
  <si>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</si>
  <si>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</si>
  <si>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</si>
  <si>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</si>
  <si>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</si>
  <si>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</si>
  <si>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</si>
  <si>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</si>
  <si>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</si>
  <si>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</si>
  <si>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</si>
  <si>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</si>
  <si>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</si>
  <si>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</si>
  <si>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</si>
  <si>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</si>
  <si>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</si>
  <si>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</si>
  <si>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</si>
  <si>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</si>
  <si>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</si>
  <si>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</si>
  <si>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</si>
  <si>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</si>
  <si>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</si>
  <si>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</si>
  <si>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</si>
  <si>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</si>
  <si>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</si>
  <si>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</si>
  <si>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</si>
  <si>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</si>
  <si>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</si>
  <si>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</si>
  <si>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</si>
  <si>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</si>
  <si>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</si>
  <si>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</si>
  <si>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</si>
  <si>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</si>
  <si>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</si>
  <si>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</si>
  <si>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</si>
  <si>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</si>
  <si>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</si>
  <si>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</si>
  <si>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</si>
  <si>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</si>
  <si>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</si>
  <si>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</si>
  <si>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</si>
  <si>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</si>
  <si>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</si>
  <si>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</si>
  <si>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</si>
  <si>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</si>
  <si>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</si>
  <si>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</si>
  <si>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</si>
  <si>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</si>
  <si>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</si>
  <si>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</si>
  <si>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</si>
  <si>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</si>
  <si>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</si>
  <si>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</si>
  <si>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</si>
  <si>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</si>
  <si>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</si>
  <si>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</si>
  <si>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</si>
  <si>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</si>
  <si>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</si>
  <si>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</si>
  <si>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</si>
  <si>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</si>
  <si>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</si>
  <si>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</si>
  <si>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</si>
  <si>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</si>
  <si>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</si>
  <si>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</si>
  <si>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</si>
  <si>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</si>
  <si>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</si>
  <si>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</si>
  <si>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</si>
  <si>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</si>
  <si>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</si>
  <si>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</si>
  <si>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</si>
  <si>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</si>
  <si>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</si>
  <si>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</si>
  <si>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</si>
  <si>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</si>
  <si>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</si>
  <si>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</si>
  <si>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</si>
  <si>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</si>
  <si>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</si>
  <si>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</si>
  <si>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</si>
  <si>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</si>
  <si>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</si>
  <si>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</si>
  <si>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</si>
  <si>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</si>
  <si>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</si>
  <si>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</si>
  <si>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</si>
  <si>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</si>
  <si>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</si>
  <si>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</si>
  <si>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</si>
  <si>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</si>
  <si>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</si>
  <si>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</si>
  <si>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</si>
  <si>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</si>
  <si>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</si>
  <si>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</si>
  <si>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</si>
  <si>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</si>
  <si>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</si>
  <si>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</si>
  <si>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</si>
  <si>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</si>
  <si>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</si>
  <si>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</si>
  <si>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</si>
  <si>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</si>
  <si>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</si>
  <si>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</si>
  <si>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</si>
  <si>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</si>
  <si>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</si>
  <si>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</si>
  <si>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</si>
  <si>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</si>
  <si>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</si>
  <si>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</si>
  <si>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</si>
  <si>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</si>
  <si>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</si>
  <si>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</si>
  <si>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</si>
  <si>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</si>
  <si>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</si>
  <si>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</si>
  <si>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</si>
  <si>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</si>
  <si>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</si>
  <si>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</si>
  <si>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</si>
  <si>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</si>
  <si>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</si>
  <si>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</si>
  <si>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</si>
  <si>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</si>
  <si>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</si>
  <si>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</si>
  <si>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</si>
  <si>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</si>
  <si>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</si>
  <si>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</si>
  <si>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</si>
  <si>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</si>
  <si>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</si>
  <si>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</si>
  <si>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</si>
  <si>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</si>
  <si>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</si>
  <si>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</si>
  <si>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</si>
  <si>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</si>
  <si>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</si>
  <si>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</si>
  <si>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</si>
  <si>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</si>
  <si>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</si>
  <si>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</si>
  <si>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</si>
  <si>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</si>
  <si>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</si>
  <si>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</si>
  <si>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</si>
  <si>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</si>
  <si>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</si>
  <si>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</si>
  <si>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</si>
  <si>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</si>
  <si>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</si>
  <si>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</si>
  <si>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</si>
  <si>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</si>
  <si>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</si>
  <si>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</si>
  <si>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</si>
  <si>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</si>
  <si>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</si>
  <si>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</si>
  <si>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</si>
  <si>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</si>
  <si>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</si>
  <si>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</si>
  <si>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</si>
  <si>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</si>
  <si>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</si>
  <si>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</si>
  <si>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</si>
  <si>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</si>
  <si>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</si>
  <si>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</si>
  <si>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</si>
  <si>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</si>
  <si>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</si>
  <si>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</si>
  <si>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</si>
  <si>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</si>
  <si>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</si>
  <si>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</si>
  <si>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</si>
  <si>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</si>
  <si>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</si>
  <si>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</si>
  <si>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</si>
  <si>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</si>
  <si>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</si>
  <si>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</si>
  <si>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</si>
  <si>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</si>
  <si>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</si>
  <si>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</si>
  <si>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</si>
  <si>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</si>
  <si>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</si>
  <si>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</si>
  <si>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</si>
  <si>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</si>
  <si>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</si>
  <si>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</si>
  <si>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</si>
  <si>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</si>
  <si>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</si>
  <si>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</si>
  <si>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</si>
  <si>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</si>
  <si>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</si>
  <si>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</si>
  <si>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</si>
  <si>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</si>
  <si>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</si>
  <si>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</si>
  <si>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</si>
  <si>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</si>
  <si>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</si>
  <si>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</si>
  <si>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</si>
  <si>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</si>
  <si>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</si>
  <si>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</si>
  <si>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</si>
  <si>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</si>
  <si>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</si>
  <si>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</si>
  <si>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</si>
  <si>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</si>
  <si>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</si>
  <si>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</si>
  <si>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</si>
  <si>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</si>
  <si>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</si>
  <si>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</si>
  <si>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</si>
  <si>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</si>
  <si>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</si>
  <si>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</si>
  <si>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</si>
  <si>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</si>
  <si>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</si>
  <si>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</si>
  <si>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</si>
  <si>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</si>
  <si>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</si>
  <si>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</si>
  <si>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</si>
  <si>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</si>
  <si>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</si>
  <si>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</si>
  <si>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</si>
  <si>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</si>
  <si>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</si>
  <si>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</si>
  <si>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</si>
  <si>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</si>
  <si>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</si>
  <si>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</si>
  <si>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</si>
  <si>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</si>
  <si>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</si>
  <si>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</si>
  <si>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</si>
  <si>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</si>
  <si>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</si>
  <si>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</si>
  <si>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</si>
  <si>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</si>
  <si>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</si>
  <si>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</si>
  <si>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</si>
  <si>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</si>
  <si>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</si>
  <si>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</si>
  <si>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</si>
  <si>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</si>
  <si>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</si>
  <si>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</si>
  <si>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</si>
  <si>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</si>
  <si>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</si>
  <si>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</si>
  <si>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</si>
  <si>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</si>
  <si>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</si>
  <si>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</si>
  <si>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</si>
  <si>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</si>
  <si>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</si>
  <si>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</si>
  <si>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</si>
  <si>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</si>
  <si>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</si>
  <si>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</si>
  <si>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</si>
  <si>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</si>
  <si>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</si>
  <si>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</si>
  <si>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</si>
  <si>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</si>
  <si>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</si>
  <si>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</si>
  <si>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</si>
  <si>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</si>
  <si>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</si>
  <si>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</si>
  <si>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</si>
  <si>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</si>
  <si>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</si>
  <si>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</si>
  <si>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</si>
  <si>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</si>
  <si>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</si>
  <si>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</si>
  <si>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</si>
  <si>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</si>
  <si>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</si>
  <si>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</si>
  <si>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</si>
  <si>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</si>
  <si>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</si>
  <si>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</si>
  <si>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</si>
  <si>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</si>
  <si>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</si>
  <si>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</si>
  <si>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</si>
  <si>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</si>
  <si>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</si>
  <si>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</si>
  <si>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</si>
  <si>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</si>
  <si>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</si>
  <si>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</si>
  <si>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</si>
  <si>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</si>
  <si>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</si>
  <si>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</si>
  <si>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</si>
  <si>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</si>
  <si>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</si>
  <si>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</si>
  <si>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</si>
  <si>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</si>
  <si>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</si>
  <si>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</si>
  <si>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</si>
  <si>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</si>
  <si>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</si>
  <si>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</si>
  <si>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</si>
  <si>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</si>
  <si>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</si>
  <si>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</si>
  <si>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</si>
  <si>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</si>
  <si>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</si>
  <si>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</si>
  <si>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</si>
  <si>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</si>
  <si>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</si>
  <si>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</si>
  <si>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</si>
  <si>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</si>
  <si>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</si>
  <si>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</si>
  <si>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</si>
  <si>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</si>
  <si>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</si>
  <si>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</si>
  <si>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</si>
  <si>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</si>
  <si>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</si>
  <si>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</si>
  <si>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</si>
  <si>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</si>
  <si>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</si>
  <si>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</si>
  <si>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</si>
  <si>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</si>
  <si>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</si>
  <si>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</si>
  <si>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</si>
  <si>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</si>
  <si>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</si>
  <si>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</si>
  <si>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</si>
  <si>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</si>
  <si>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</si>
  <si>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</si>
  <si>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</si>
  <si>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</si>
  <si>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</si>
  <si>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</si>
  <si>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</si>
  <si>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</si>
  <si>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</si>
  <si>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</si>
  <si>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</si>
  <si>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</si>
  <si>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</si>
  <si>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</si>
  <si>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</si>
  <si>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</si>
  <si>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</si>
  <si>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</si>
  <si>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</si>
  <si>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</si>
  <si>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</si>
  <si>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</si>
  <si>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</si>
  <si>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</si>
  <si>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</si>
  <si>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</si>
  <si>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</si>
  <si>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</si>
  <si>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</si>
  <si>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</si>
  <si>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</si>
  <si>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</si>
  <si>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</si>
  <si>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</si>
  <si>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</si>
  <si>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</si>
  <si>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</si>
  <si>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</si>
  <si>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</si>
  <si>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</si>
  <si>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</si>
  <si>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</si>
  <si>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</si>
  <si>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</si>
  <si>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</si>
  <si>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</si>
  <si>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</si>
  <si>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</si>
  <si>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</si>
  <si>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</si>
  <si>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</si>
  <si>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</si>
  <si>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</si>
  <si>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</si>
  <si>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</si>
  <si>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</si>
  <si>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</si>
  <si>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</si>
  <si>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</si>
  <si>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</si>
  <si>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</si>
  <si>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</si>
  <si>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</si>
  <si>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</si>
  <si>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</si>
  <si>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</si>
  <si>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</si>
  <si>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</si>
  <si>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</si>
  <si>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</si>
  <si>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</si>
  <si>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</si>
  <si>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</si>
  <si>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</si>
  <si>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</si>
  <si>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</si>
  <si>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</si>
  <si>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</si>
  <si>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</si>
  <si>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</si>
  <si>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</si>
  <si>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</si>
  <si>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</si>
  <si>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</si>
  <si>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</si>
  <si>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</si>
  <si>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</si>
  <si>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</si>
  <si>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</si>
  <si>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</si>
  <si>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</si>
  <si>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</si>
  <si>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</si>
  <si>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</si>
  <si>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</si>
  <si>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</si>
  <si>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</si>
  <si>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</si>
  <si>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</si>
  <si>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</si>
  <si>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</si>
  <si>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</si>
  <si>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</si>
  <si>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</si>
  <si>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</si>
  <si>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</si>
  <si>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</si>
  <si>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</si>
  <si>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</si>
  <si>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</si>
  <si>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</si>
  <si>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</si>
  <si>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</si>
  <si>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</si>
  <si>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</si>
  <si>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</si>
  <si>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</si>
  <si>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</si>
  <si>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</si>
  <si>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</si>
  <si>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</si>
  <si>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</si>
  <si>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</si>
  <si>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</si>
  <si>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</si>
  <si>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</si>
  <si>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</si>
  <si>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</si>
  <si>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</si>
  <si>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</si>
  <si>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</si>
  <si>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</si>
  <si>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</si>
  <si>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</si>
  <si>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</si>
  <si>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</si>
  <si>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</si>
  <si>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</si>
  <si>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</si>
  <si>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</si>
  <si>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</si>
  <si>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</si>
  <si>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</si>
  <si>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</si>
  <si>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</si>
  <si>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</si>
  <si>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</si>
  <si>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</si>
  <si>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</si>
  <si>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</si>
  <si>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</si>
  <si>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</si>
  <si>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</si>
  <si>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</si>
  <si>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</si>
  <si>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</si>
  <si>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</si>
  <si>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</si>
  <si>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</si>
  <si>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</si>
  <si>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</si>
  <si>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</si>
  <si>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</si>
  <si>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</si>
  <si>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</si>
  <si>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</si>
  <si>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</si>
  <si>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</si>
  <si>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</si>
  <si>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</si>
  <si>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</si>
  <si>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</si>
  <si>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</si>
  <si>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</si>
  <si>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</si>
  <si>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</si>
  <si>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</si>
  <si>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</si>
  <si>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</si>
  <si>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</si>
  <si>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</si>
  <si>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</si>
  <si>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</si>
  <si>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</si>
  <si>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</si>
  <si>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</si>
  <si>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</si>
  <si>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</si>
  <si>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</si>
  <si>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</si>
  <si>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</si>
  <si>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</si>
  <si>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</si>
  <si>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</si>
  <si>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</si>
  <si>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</si>
  <si>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</si>
  <si>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</si>
  <si>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</si>
  <si>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</si>
  <si>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</si>
  <si>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</si>
  <si>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</si>
  <si>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</si>
  <si>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</si>
  <si>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</si>
  <si>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</si>
  <si>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</si>
  <si>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</si>
  <si>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</si>
  <si>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</si>
  <si>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</si>
  <si>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</si>
  <si>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</si>
  <si>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</si>
  <si>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</si>
  <si>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</si>
  <si>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</si>
  <si>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</si>
  <si>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</si>
  <si>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</si>
  <si>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</si>
  <si>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</si>
  <si>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</si>
  <si>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</si>
  <si>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</si>
  <si>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</si>
  <si>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</si>
  <si>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</si>
  <si>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</si>
  <si>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</si>
  <si>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</si>
  <si>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</si>
  <si>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</si>
  <si>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</si>
  <si>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</si>
  <si>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</si>
  <si>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</si>
  <si>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</si>
  <si>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</si>
  <si>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</si>
  <si>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</si>
  <si>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</si>
  <si>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</si>
  <si>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</si>
  <si>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</si>
  <si>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</si>
  <si>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</si>
  <si>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</si>
  <si>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</si>
  <si>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</si>
  <si>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</si>
  <si>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</si>
  <si>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</si>
  <si>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</si>
  <si>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</si>
  <si>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</si>
  <si>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</si>
  <si>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</si>
  <si>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</si>
  <si>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</si>
  <si>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</si>
  <si>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</si>
  <si>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</si>
  <si>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</si>
  <si>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</si>
  <si>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</si>
  <si>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</si>
  <si>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</si>
  <si>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</si>
  <si>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</si>
  <si>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</si>
  <si>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</si>
  <si>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</si>
  <si>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</si>
  <si>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</si>
  <si>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</si>
  <si>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</si>
  <si>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</si>
  <si>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</si>
  <si>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</si>
  <si>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</si>
  <si>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</si>
  <si>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</si>
  <si>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</si>
  <si>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</si>
  <si>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</si>
  <si>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</si>
  <si>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</si>
  <si>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</si>
  <si>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</si>
  <si>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</si>
  <si>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</si>
  <si>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</si>
  <si>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</si>
  <si>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</si>
  <si>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</si>
  <si>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</si>
  <si>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</si>
  <si>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</si>
  <si>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</si>
  <si>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</si>
  <si>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</si>
  <si>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</si>
  <si>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</si>
  <si>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</si>
  <si>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</si>
  <si>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</si>
  <si>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</si>
  <si>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</si>
  <si>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</si>
  <si>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</si>
  <si>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</si>
  <si>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</si>
  <si>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</si>
  <si>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</si>
  <si>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</si>
  <si>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</si>
  <si>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</si>
  <si>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</si>
  <si>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</si>
  <si>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</si>
  <si>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</si>
  <si>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</si>
  <si>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</si>
  <si>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</si>
  <si>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</si>
  <si>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</si>
  <si>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</si>
  <si>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</si>
  <si>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</si>
  <si>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</si>
  <si>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</si>
  <si>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</si>
  <si>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</si>
  <si>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</si>
  <si>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</si>
  <si>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</si>
  <si>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</si>
  <si>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</si>
  <si>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</si>
  <si>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</si>
  <si>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</si>
  <si>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</si>
  <si>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</si>
  <si>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</si>
  <si>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</si>
  <si>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</si>
  <si>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</si>
  <si>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</si>
  <si>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</si>
  <si>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</si>
  <si>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</si>
  <si>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</si>
  <si>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</si>
  <si>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</si>
  <si>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</si>
  <si>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</si>
  <si>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</si>
  <si>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</si>
  <si>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</si>
  <si>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</si>
  <si>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</si>
  <si>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</si>
  <si>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</si>
  <si>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</si>
  <si>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</si>
  <si>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</si>
  <si>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</si>
  <si>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</si>
  <si>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</si>
  <si>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</si>
  <si>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</si>
  <si>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</si>
  <si>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</si>
  <si>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</si>
  <si>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</si>
  <si>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</si>
  <si>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</si>
  <si>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</si>
  <si>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</si>
  <si>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</si>
  <si>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</si>
  <si>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</si>
  <si>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</si>
  <si>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</si>
  <si>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</si>
  <si>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</si>
  <si>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</si>
  <si>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</si>
  <si>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</si>
  <si>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</si>
  <si>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</si>
  <si>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</si>
  <si>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</si>
  <si>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</si>
  <si>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</si>
  <si>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</si>
  <si>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</si>
  <si>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</si>
  <si>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</si>
  <si>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</si>
  <si>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</si>
  <si>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</si>
  <si>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</si>
  <si>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</si>
  <si>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</si>
  <si>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</si>
  <si>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</si>
  <si>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</si>
  <si>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</si>
  <si>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</si>
  <si>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</si>
  <si>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</si>
  <si>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</si>
  <si>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</si>
  <si>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</si>
  <si>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</si>
  <si>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</si>
  <si>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</si>
  <si>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</si>
  <si>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</si>
  <si>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</si>
  <si>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</si>
  <si>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</si>
  <si>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</si>
  <si>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</si>
  <si>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</si>
  <si>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</si>
  <si>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</si>
  <si>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</si>
  <si>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</si>
  <si>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</si>
  <si>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</si>
  <si>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</si>
  <si>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</si>
  <si>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</si>
  <si>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</si>
  <si>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</si>
  <si>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</si>
  <si>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</si>
  <si>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</si>
  <si>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</si>
  <si>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</si>
  <si>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</si>
  <si>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</si>
  <si>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</si>
  <si>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</si>
  <si>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</si>
  <si>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</si>
  <si>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</si>
  <si>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</si>
  <si>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</si>
  <si>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</si>
  <si>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</si>
  <si>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</si>
  <si>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</si>
  <si>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</si>
  <si>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</si>
  <si>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</si>
  <si>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</si>
  <si>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</si>
  <si>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</si>
  <si>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</si>
  <si>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</si>
  <si>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</si>
  <si>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</si>
  <si>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</si>
  <si>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</si>
  <si>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</si>
  <si>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</si>
  <si>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</si>
  <si>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</si>
  <si>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</si>
  <si>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</si>
  <si>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</si>
  <si>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</si>
  <si>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</si>
  <si>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</si>
  <si>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</si>
  <si>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</si>
  <si>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</si>
  <si>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</si>
  <si>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</si>
  <si>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</si>
  <si>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</si>
  <si>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</si>
  <si>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</si>
  <si>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</si>
  <si>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</si>
  <si>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</si>
  <si>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</si>
  <si>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</si>
  <si>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</si>
  <si>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</si>
  <si>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</si>
  <si>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</si>
  <si>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</si>
  <si>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</si>
  <si>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</si>
  <si>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</si>
  <si>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</si>
  <si>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</si>
  <si>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</si>
  <si>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</si>
  <si>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</si>
  <si>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</si>
  <si>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</si>
  <si>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</si>
  <si>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</si>
  <si>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</si>
  <si>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</si>
  <si>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</si>
  <si>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</si>
  <si>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</si>
  <si>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</si>
  <si>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</si>
  <si>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</si>
  <si>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</si>
  <si>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</si>
  <si>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</si>
  <si>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</si>
  <si>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</si>
  <si>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</si>
  <si>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</si>
  <si>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</si>
  <si>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</si>
  <si>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</si>
  <si>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</si>
  <si>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</si>
  <si>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</si>
  <si>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</si>
  <si>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</si>
  <si>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</si>
  <si>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</si>
  <si>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</si>
  <si>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</si>
  <si>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</si>
  <si>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</si>
  <si>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</si>
  <si>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</si>
  <si>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</si>
  <si>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</si>
  <si>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</si>
  <si>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</si>
  <si>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</si>
  <si>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</si>
  <si>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</si>
  <si>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</si>
  <si>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</si>
  <si>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</si>
  <si>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</si>
  <si>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</si>
  <si>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</si>
  <si>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</si>
  <si>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</si>
  <si>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</si>
  <si>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</si>
  <si>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</si>
  <si>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</si>
  <si>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</si>
  <si>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</si>
  <si>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</si>
  <si>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</si>
  <si>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</si>
  <si>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</si>
  <si>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</si>
  <si>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</si>
  <si>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</si>
  <si>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</si>
  <si>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</si>
  <si>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</si>
  <si>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</si>
  <si>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</si>
  <si>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</si>
  <si>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</si>
  <si>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</si>
  <si>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</si>
  <si>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</si>
  <si>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</si>
  <si>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</si>
  <si>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</si>
  <si>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</si>
  <si>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</si>
  <si>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</si>
  <si>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</si>
  <si>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</si>
  <si>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</si>
  <si>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</si>
  <si>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</si>
  <si>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</si>
  <si>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</si>
  <si>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</si>
  <si>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</si>
  <si>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</si>
  <si>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</si>
  <si>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</si>
  <si>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</si>
  <si>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</si>
  <si>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</si>
  <si>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</si>
  <si>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</si>
  <si>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</si>
  <si>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</si>
  <si>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</si>
  <si>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</si>
  <si>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</si>
  <si>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</si>
  <si>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</si>
  <si>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</si>
  <si>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</si>
  <si>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</si>
  <si>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</si>
  <si>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</si>
  <si>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</si>
  <si>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</si>
  <si>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</si>
  <si>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</si>
  <si>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</si>
  <si>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</si>
  <si>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</si>
  <si>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</si>
  <si>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</si>
  <si>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</si>
  <si>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</si>
  <si>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</si>
  <si>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</si>
  <si>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</si>
  <si>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</si>
  <si>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</si>
  <si>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</si>
  <si>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</si>
  <si>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</si>
  <si>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</si>
  <si>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</si>
  <si>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</si>
  <si>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</si>
  <si>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</si>
  <si>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</si>
  <si>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</si>
  <si>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</si>
  <si>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</si>
  <si>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</si>
  <si>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</si>
  <si>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</si>
  <si>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</si>
  <si>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</si>
  <si>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</si>
  <si>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</si>
  <si>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</si>
  <si>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</si>
  <si>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</si>
  <si>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</si>
  <si>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</si>
  <si>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</si>
  <si>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</si>
  <si>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</si>
  <si>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</si>
  <si>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</si>
  <si>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</si>
  <si>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</si>
  <si>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</si>
  <si>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</si>
  <si>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</si>
  <si>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</si>
  <si>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</si>
  <si>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</si>
  <si>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</si>
  <si>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</si>
  <si>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</si>
  <si>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</si>
  <si>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</si>
  <si>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</si>
  <si>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</si>
  <si>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</si>
  <si>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</si>
  <si>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</si>
  <si>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</si>
  <si>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</si>
  <si>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</si>
  <si>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</si>
  <si>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</si>
  <si>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</si>
  <si>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</si>
  <si>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</si>
  <si>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</si>
  <si>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</si>
  <si>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</si>
  <si>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</si>
  <si>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</si>
  <si>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</si>
  <si>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</si>
  <si>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</si>
  <si>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</si>
  <si>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</si>
  <si>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</si>
  <si>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</si>
  <si>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</si>
  <si>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</si>
  <si>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</si>
  <si>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</si>
  <si>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</si>
  <si>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</si>
  <si>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</si>
  <si>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</si>
  <si>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</si>
  <si>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</si>
  <si>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</si>
  <si>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</si>
  <si>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</si>
  <si>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</si>
  <si>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</si>
  <si>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</si>
  <si>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</si>
  <si>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</si>
  <si>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</si>
  <si>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</si>
  <si>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</si>
  <si>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</si>
  <si>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</si>
  <si>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</si>
  <si>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</si>
  <si>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</si>
  <si>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</si>
  <si>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</si>
  <si>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</si>
  <si>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</si>
  <si>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</si>
  <si>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</si>
  <si>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</si>
  <si>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</si>
  <si>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</si>
  <si>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</si>
  <si>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</si>
  <si>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</si>
  <si>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</si>
  <si>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</si>
  <si>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</si>
  <si>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</si>
  <si>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</si>
  <si>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</si>
  <si>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</si>
  <si>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</si>
  <si>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</si>
  <si>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</si>
  <si>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</si>
  <si>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</si>
  <si>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</si>
  <si>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</si>
  <si>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</si>
  <si>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</si>
  <si>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</si>
  <si>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</si>
  <si>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</si>
  <si>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</si>
  <si>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</si>
  <si>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</si>
  <si>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</si>
  <si>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</si>
  <si>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</si>
  <si>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</si>
  <si>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</si>
  <si>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</si>
  <si>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</si>
  <si>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</si>
  <si>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</si>
  <si>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</si>
  <si>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</si>
  <si>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</si>
  <si>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</si>
  <si>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</si>
  <si>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</si>
  <si>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</si>
  <si>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</si>
  <si>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</si>
  <si>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</si>
  <si>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</si>
  <si>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</si>
  <si>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</si>
  <si>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</si>
  <si>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</si>
  <si>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</si>
  <si>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</si>
  <si>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</si>
  <si>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</si>
  <si>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</si>
  <si>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</si>
  <si>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</si>
  <si>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</si>
  <si>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</si>
  <si>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</si>
  <si>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</si>
  <si>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</si>
  <si>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</si>
  <si>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</si>
  <si>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</si>
  <si>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</si>
  <si>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</si>
  <si>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</si>
  <si>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</si>
  <si>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</si>
  <si>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</si>
  <si>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</si>
  <si>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</si>
  <si>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</si>
  <si>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</si>
  <si>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</si>
  <si>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</si>
  <si>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</si>
  <si>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</si>
  <si>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</si>
  <si>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</si>
  <si>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</si>
  <si>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</si>
  <si>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</si>
  <si>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</si>
  <si>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</si>
  <si>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</si>
  <si>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</si>
  <si>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</si>
  <si>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</si>
  <si>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</si>
  <si>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</si>
  <si>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</si>
  <si>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</si>
  <si>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</si>
  <si>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</si>
  <si>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</si>
  <si>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</si>
  <si>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</si>
  <si>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</si>
  <si>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</si>
  <si>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</si>
  <si>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</si>
  <si>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</si>
  <si>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</si>
  <si>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</si>
  <si>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</si>
  <si>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</si>
  <si>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</si>
  <si>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</si>
  <si>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</si>
  <si>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</si>
  <si>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</si>
  <si>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</si>
  <si>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</si>
  <si>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</si>
  <si>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</si>
  <si>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</si>
  <si>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</si>
  <si>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</si>
  <si>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</si>
  <si>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</si>
  <si>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</si>
  <si>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</si>
  <si>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</si>
  <si>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</si>
  <si>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</si>
  <si>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</si>
  <si>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</si>
  <si>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</si>
  <si>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</si>
  <si>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</si>
  <si>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</si>
  <si>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</si>
  <si>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</si>
  <si>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</si>
  <si>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</si>
  <si>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</si>
  <si>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</si>
  <si>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</si>
  <si>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</si>
  <si>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</si>
  <si>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</si>
  <si>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</si>
  <si>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</si>
  <si>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</si>
  <si>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</si>
  <si>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</si>
  <si>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</si>
  <si>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</si>
  <si>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</si>
  <si>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</si>
  <si>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</si>
  <si>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</si>
  <si>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</si>
  <si>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</si>
  <si>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</si>
  <si>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</si>
  <si>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</si>
  <si>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</si>
  <si>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</si>
  <si>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</si>
  <si>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</si>
  <si>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</si>
  <si>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</si>
  <si>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</si>
  <si>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</si>
  <si>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</si>
  <si>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</si>
  <si>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</si>
  <si>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</si>
  <si>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</si>
  <si>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</si>
  <si>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</si>
  <si>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</si>
  <si>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</si>
  <si>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</si>
  <si>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</si>
  <si>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</si>
  <si>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</si>
  <si>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</si>
  <si>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</si>
  <si>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</si>
  <si>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</si>
  <si>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</si>
  <si>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</si>
  <si>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</si>
  <si>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</si>
  <si>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</si>
  <si>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</si>
  <si>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</si>
  <si>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</si>
  <si>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</si>
  <si>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</si>
  <si>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</si>
  <si>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</si>
  <si>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</si>
  <si>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</si>
  <si>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</si>
  <si>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</si>
  <si>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</si>
  <si>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</si>
  <si>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</si>
  <si>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</si>
  <si>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</si>
  <si>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</si>
  <si>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</si>
  <si>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</si>
  <si>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</si>
  <si>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</si>
  <si>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</si>
  <si>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</si>
  <si>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</si>
  <si>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</si>
  <si>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</si>
  <si>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</si>
  <si>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</si>
  <si>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</si>
  <si>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</si>
  <si>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</si>
  <si>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</si>
  <si>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</si>
  <si>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</si>
  <si>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</si>
  <si>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</si>
  <si>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</si>
  <si>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</si>
  <si>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</si>
  <si>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</si>
  <si>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</si>
  <si>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</si>
  <si>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</si>
  <si>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</si>
  <si>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</si>
  <si>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</si>
  <si>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</si>
  <si>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</si>
  <si>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</si>
  <si>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</si>
  <si>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</si>
  <si>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</si>
  <si>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</si>
  <si>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</si>
  <si>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</si>
  <si>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</si>
  <si>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</si>
  <si>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</si>
  <si>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</si>
  <si>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</si>
  <si>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</si>
  <si>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</si>
  <si>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</si>
  <si>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</si>
  <si>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</si>
  <si>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</si>
  <si>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</si>
  <si>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</si>
  <si>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</si>
  <si>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</si>
  <si>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</si>
  <si>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</si>
  <si>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</si>
  <si>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</si>
  <si>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</si>
  <si>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</si>
  <si>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</si>
  <si>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</si>
  <si>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</si>
  <si>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</si>
  <si>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</si>
  <si>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</si>
  <si>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</si>
  <si>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</si>
  <si>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</si>
  <si>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</si>
  <si>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</si>
  <si>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</si>
  <si>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</si>
  <si>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</si>
  <si>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</si>
  <si>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</si>
  <si>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</si>
  <si>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</si>
  <si>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</si>
  <si>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</si>
  <si>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</si>
  <si>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</si>
  <si>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</si>
  <si>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</si>
  <si>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</si>
  <si>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</si>
  <si>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</si>
  <si>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</si>
  <si>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</si>
  <si>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</si>
  <si>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</si>
  <si>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</si>
  <si>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</si>
  <si>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</si>
  <si>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</si>
  <si>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</si>
  <si>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</si>
  <si>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</si>
  <si>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</si>
  <si>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</si>
  <si>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</si>
  <si>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</si>
  <si>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</si>
  <si>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</si>
  <si>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</si>
  <si>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</si>
  <si>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</si>
  <si>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</si>
  <si>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</si>
  <si>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</si>
  <si>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</si>
  <si>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</si>
  <si>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</si>
  <si>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</si>
  <si>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</si>
  <si>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</si>
  <si>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</si>
  <si>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</si>
  <si>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</si>
  <si>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</si>
  <si>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</si>
  <si>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</si>
  <si>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</si>
  <si>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</si>
  <si>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</si>
  <si>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</si>
  <si>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</si>
  <si>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</si>
  <si>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</si>
  <si>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</si>
  <si>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</si>
  <si>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</si>
  <si>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</si>
  <si>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</si>
  <si>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</si>
  <si>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</si>
  <si>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</si>
  <si>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</si>
  <si>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</si>
  <si>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</si>
  <si>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</si>
  <si>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</si>
  <si>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</si>
  <si>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</si>
  <si>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</si>
  <si>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</si>
  <si>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</si>
  <si>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</si>
  <si>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</si>
  <si>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</si>
  <si>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</si>
  <si>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</si>
  <si>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</si>
  <si>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</si>
  <si>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</si>
  <si>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</si>
  <si>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</si>
  <si>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</si>
  <si>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</si>
  <si>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</si>
  <si>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</si>
  <si>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</si>
  <si>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</si>
  <si>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</si>
  <si>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</si>
  <si>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</si>
  <si>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</si>
  <si>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</si>
  <si>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</si>
  <si>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</si>
  <si>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</si>
  <si>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</si>
  <si>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</si>
  <si>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</si>
  <si>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</si>
  <si>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</si>
  <si>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</si>
  <si>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</si>
  <si>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</si>
  <si>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</si>
  <si>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</si>
  <si>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</si>
  <si>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</si>
  <si>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</si>
  <si>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</si>
  <si>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</si>
  <si>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</si>
  <si>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</si>
  <si>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</si>
  <si>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</si>
  <si>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</si>
  <si>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</si>
  <si>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</si>
  <si>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</si>
  <si>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</si>
  <si>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</si>
  <si>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</si>
  <si>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</si>
  <si>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</si>
  <si>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</si>
  <si>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</si>
  <si>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</si>
  <si>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</si>
  <si>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</si>
  <si>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</si>
  <si>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</si>
  <si>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</si>
  <si>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</si>
  <si>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</si>
  <si>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</si>
  <si>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</si>
  <si>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</si>
  <si>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</si>
  <si>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</si>
  <si>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</si>
  <si>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</si>
  <si>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</si>
  <si>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</si>
  <si>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</si>
  <si>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</si>
  <si>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</si>
  <si>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</si>
  <si>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</si>
  <si>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</si>
  <si>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</si>
  <si>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</si>
  <si>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</si>
  <si>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</si>
  <si>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</si>
  <si>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</si>
  <si>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</si>
  <si>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</si>
  <si>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</si>
  <si>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</si>
  <si>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</si>
  <si>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</si>
  <si>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</si>
  <si>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</si>
  <si>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</si>
  <si>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</si>
  <si>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</si>
  <si>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</si>
  <si>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</si>
  <si>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</si>
  <si>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</si>
  <si>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</si>
  <si>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</si>
  <si>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</si>
  <si>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</si>
  <si>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</si>
  <si>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</si>
  <si>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</si>
  <si>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</si>
  <si>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</si>
  <si>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</si>
  <si>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</si>
  <si>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</si>
  <si>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</si>
  <si>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</si>
  <si>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</si>
  <si>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</si>
  <si>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</si>
  <si>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</si>
  <si>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</si>
  <si>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</si>
  <si>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</si>
  <si>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</si>
  <si>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</si>
  <si>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</si>
  <si>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</si>
  <si>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</si>
  <si>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</si>
  <si>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</si>
  <si>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</si>
  <si>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</si>
  <si>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</si>
  <si>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</si>
  <si>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</si>
  <si>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</si>
  <si>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</si>
  <si>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</si>
  <si>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</si>
  <si>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</si>
  <si>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</si>
  <si>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</si>
  <si>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</si>
  <si>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</si>
  <si>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</si>
  <si>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</si>
  <si>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</si>
  <si>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</si>
  <si>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</si>
  <si>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</si>
  <si>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</si>
  <si>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</si>
  <si>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</si>
  <si>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</si>
  <si>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</si>
  <si>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</si>
  <si>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</si>
  <si>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</si>
  <si>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</si>
  <si>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</si>
  <si>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</si>
  <si>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</si>
  <si>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</si>
  <si>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</si>
  <si>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</si>
  <si>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</si>
  <si>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</si>
  <si>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</si>
  <si>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</si>
  <si>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</si>
  <si>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</si>
  <si>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</si>
  <si>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</si>
  <si>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</si>
  <si>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</si>
  <si>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</si>
  <si>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</si>
  <si>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</si>
  <si>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</si>
  <si>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</si>
  <si>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</si>
  <si>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</si>
  <si>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</si>
  <si>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</si>
  <si>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</si>
  <si>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</si>
  <si>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</si>
  <si>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</si>
  <si>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</si>
  <si>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</si>
  <si>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</si>
  <si>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</si>
  <si>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</si>
  <si>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</si>
  <si>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</si>
  <si>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</si>
  <si>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</si>
  <si>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</si>
  <si>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</si>
  <si>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</si>
  <si>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</si>
  <si>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</si>
  <si>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</si>
  <si>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</si>
  <si>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</si>
  <si>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</si>
  <si>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</si>
  <si>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</si>
  <si>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</si>
  <si>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</si>
  <si>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</si>
  <si>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</si>
  <si>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</si>
  <si>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</si>
  <si>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</si>
  <si>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</si>
  <si>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</si>
  <si>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</si>
  <si>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</si>
  <si>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</si>
  <si>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</si>
  <si>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</si>
  <si>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</si>
  <si>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</si>
  <si>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</si>
  <si>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</si>
  <si>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</si>
  <si>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</si>
  <si>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</si>
  <si>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</si>
  <si>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</si>
  <si>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</si>
  <si>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</si>
  <si>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</si>
  <si>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</si>
  <si>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</si>
  <si>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</si>
  <si>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</si>
  <si>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</si>
  <si>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</si>
  <si>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</si>
  <si>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</si>
  <si>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</si>
  <si>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</si>
  <si>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</si>
  <si>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</si>
  <si>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</si>
  <si>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</si>
  <si>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</si>
  <si>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</si>
  <si>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</si>
  <si>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</si>
  <si>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</si>
  <si>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</si>
  <si>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</si>
  <si>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</si>
  <si>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</si>
  <si>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</si>
  <si>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</si>
  <si>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</si>
  <si>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</si>
  <si>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</si>
  <si>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</si>
  <si>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</si>
  <si>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</si>
  <si>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</si>
  <si>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</si>
  <si>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</si>
  <si>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</si>
  <si>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</si>
  <si>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</si>
  <si>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</si>
  <si>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</si>
  <si>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</si>
  <si>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</si>
  <si>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</si>
  <si>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</si>
  <si>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</si>
  <si>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</si>
  <si>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</si>
  <si>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</si>
  <si>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</si>
  <si>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</si>
  <si>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</si>
  <si>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</si>
  <si>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</si>
  <si>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</si>
  <si>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</si>
  <si>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</si>
  <si>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</si>
  <si>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</si>
  <si>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</si>
  <si>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</si>
  <si>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</si>
  <si>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</si>
  <si>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</si>
  <si>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</si>
  <si>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</si>
  <si>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</si>
  <si>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</si>
  <si>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</si>
  <si>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</si>
  <si>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</si>
  <si>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</si>
  <si>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</si>
  <si>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</si>
  <si>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</si>
  <si>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</si>
  <si>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</si>
  <si>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</si>
  <si>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</si>
  <si>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</si>
  <si>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</si>
  <si>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</si>
  <si>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</si>
  <si>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</si>
  <si>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</si>
  <si>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</si>
  <si>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</si>
  <si>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</si>
  <si>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</si>
  <si>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</si>
  <si>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</si>
  <si>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</si>
  <si>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</si>
  <si>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</si>
  <si>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</si>
  <si>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</si>
  <si>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</si>
  <si>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</si>
  <si>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</si>
  <si>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</si>
  <si>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</si>
  <si>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</si>
  <si>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</si>
  <si>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</si>
  <si>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</si>
  <si>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</si>
  <si>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</si>
  <si>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</si>
  <si>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</si>
  <si>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</si>
  <si>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</si>
  <si>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</si>
  <si>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</si>
  <si>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</si>
  <si>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</si>
  <si>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</si>
  <si>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</si>
  <si>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</si>
  <si>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</si>
  <si>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</si>
  <si>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</si>
  <si>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</si>
  <si>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</si>
  <si>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</si>
  <si>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</si>
  <si>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</si>
  <si>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</si>
  <si>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</si>
  <si>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</si>
  <si>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</si>
  <si>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</si>
  <si>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</si>
  <si>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</si>
  <si>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</si>
  <si>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</si>
  <si>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</si>
  <si>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</si>
  <si>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</si>
  <si>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</si>
  <si>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</si>
  <si>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</si>
  <si>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</si>
  <si>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</si>
  <si>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</si>
  <si>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</si>
  <si>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</si>
  <si>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</si>
  <si>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</si>
  <si>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</si>
  <si>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</si>
  <si>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</si>
  <si>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</si>
  <si>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</si>
  <si>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</si>
  <si>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</si>
  <si>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</si>
  <si>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</si>
  <si>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</si>
  <si>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</si>
  <si>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</si>
  <si>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</si>
  <si>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</si>
  <si>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</si>
  <si>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</si>
  <si>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</si>
  <si>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</si>
  <si>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</si>
  <si>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</si>
  <si>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</si>
  <si>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</si>
  <si>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</si>
  <si>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</si>
  <si>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</si>
  <si>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</si>
  <si>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</si>
  <si>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</si>
  <si>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</si>
  <si>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</si>
  <si>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</si>
  <si>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</si>
  <si>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</si>
  <si>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</si>
  <si>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</si>
  <si>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</si>
  <si>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</si>
  <si>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</si>
  <si>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</si>
  <si>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</si>
  <si>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</si>
  <si>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</si>
  <si>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</si>
  <si>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</si>
  <si>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</si>
  <si>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</si>
  <si>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</si>
  <si>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</si>
  <si>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</si>
  <si>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</si>
  <si>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</si>
  <si>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</si>
  <si>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</si>
  <si>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</si>
  <si>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</si>
  <si>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</si>
  <si>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</si>
  <si>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</si>
  <si>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</si>
  <si>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</si>
  <si>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</si>
  <si>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</si>
  <si>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</si>
  <si>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</si>
  <si>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</si>
  <si>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</si>
  <si>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</si>
  <si>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</si>
  <si>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</si>
  <si>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</si>
  <si>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</si>
  <si>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</si>
  <si>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</si>
  <si>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</si>
  <si>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</si>
  <si>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</si>
  <si>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</si>
  <si>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</si>
  <si>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</si>
  <si>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</si>
  <si>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</si>
  <si>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</si>
  <si>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</si>
  <si>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</si>
  <si>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</si>
  <si>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</si>
  <si>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</si>
  <si>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</si>
  <si>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</si>
  <si>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</si>
  <si>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</si>
  <si>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</si>
  <si>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</si>
  <si>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</si>
  <si>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</si>
  <si>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</si>
  <si>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</si>
  <si>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</si>
  <si>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</si>
  <si>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</si>
  <si>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</si>
  <si>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</si>
  <si>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</si>
  <si>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</si>
  <si>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</si>
  <si>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</si>
  <si>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</si>
  <si>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</si>
  <si>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</si>
  <si>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</si>
  <si>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</si>
  <si>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</si>
  <si>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</si>
  <si>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</si>
  <si>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</si>
  <si>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</si>
  <si>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</si>
  <si>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</si>
  <si>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</si>
  <si>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</si>
  <si>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</si>
  <si>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</si>
  <si>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</si>
  <si>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</si>
  <si>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</si>
  <si>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</si>
  <si>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</si>
  <si>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</si>
  <si>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</si>
  <si>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</si>
  <si>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</si>
  <si>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</si>
  <si>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</si>
  <si>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</si>
  <si>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</si>
  <si>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</si>
  <si>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</si>
  <si>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</si>
  <si>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</si>
  <si>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</si>
  <si>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</si>
  <si>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</si>
  <si>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</si>
  <si>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</si>
  <si>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</si>
  <si>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</si>
  <si>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</si>
  <si>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</si>
  <si>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</si>
  <si>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</si>
  <si>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</si>
  <si>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</si>
  <si>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</si>
  <si>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</si>
  <si>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</si>
  <si>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</si>
  <si>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</si>
  <si>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</si>
  <si>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</si>
  <si>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</si>
  <si>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</si>
  <si>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</si>
  <si>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</si>
  <si>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</si>
  <si>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</si>
  <si>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</si>
  <si>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</si>
  <si>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</si>
  <si>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</si>
  <si>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</si>
  <si>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</si>
  <si>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</si>
  <si>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</si>
  <si>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</si>
  <si>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</si>
  <si>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</si>
  <si>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</si>
  <si>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</si>
  <si>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</si>
  <si>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</si>
  <si>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</si>
  <si>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</si>
  <si>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</si>
  <si>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</si>
  <si>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</si>
  <si>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</si>
  <si>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</si>
  <si>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</si>
  <si>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</si>
  <si>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</si>
  <si>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</si>
  <si>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</si>
  <si>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</si>
  <si>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</si>
  <si>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</si>
  <si>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</si>
  <si>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</si>
  <si>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</si>
  <si>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</si>
  <si>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</si>
  <si>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</si>
  <si>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</si>
  <si>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</si>
  <si>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</si>
  <si>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</si>
  <si>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</si>
  <si>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</si>
  <si>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</si>
  <si>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</si>
  <si>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</si>
  <si>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</si>
  <si>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</si>
  <si>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</si>
  <si>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</si>
  <si>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</si>
  <si>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</si>
  <si>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</si>
  <si>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</si>
  <si>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</si>
  <si>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</si>
  <si>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</si>
  <si>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</si>
  <si>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</si>
  <si>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</si>
  <si>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</si>
  <si>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</si>
  <si>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</si>
  <si>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</si>
  <si>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</si>
  <si>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</si>
  <si>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</si>
  <si>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</si>
  <si>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</si>
  <si>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</si>
  <si>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</si>
  <si>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</si>
  <si>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</si>
  <si>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</si>
  <si>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</si>
  <si>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</si>
  <si>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</si>
  <si>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</si>
  <si>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</si>
  <si>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</si>
  <si>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</si>
  <si>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</si>
  <si>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</si>
  <si>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</si>
  <si>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</si>
  <si>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</si>
  <si>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</si>
  <si>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</si>
  <si>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</si>
  <si>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</si>
  <si>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</si>
  <si>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</si>
  <si>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</si>
  <si>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</si>
  <si>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</si>
  <si>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</si>
  <si>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</si>
  <si>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</si>
  <si>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</si>
  <si>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</si>
  <si>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</si>
  <si>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</si>
  <si>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</si>
  <si>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</si>
  <si>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</si>
  <si>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</si>
  <si>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</si>
  <si>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</si>
  <si>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</si>
  <si>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</si>
  <si>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</si>
  <si>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</si>
  <si>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</si>
  <si>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</si>
  <si>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</si>
  <si>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</si>
  <si>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</si>
  <si>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</si>
  <si>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</si>
  <si>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</si>
  <si>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</si>
  <si>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</si>
  <si>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</si>
  <si>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</si>
  <si>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</si>
  <si>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</si>
  <si>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</si>
  <si>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</si>
  <si>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</si>
  <si>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</si>
  <si>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</si>
  <si>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</si>
  <si>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</si>
  <si>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</si>
  <si>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</si>
  <si>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</si>
  <si>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</si>
  <si>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</si>
  <si>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</si>
  <si>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</si>
  <si>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</si>
  <si>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</si>
  <si>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</si>
  <si>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</si>
  <si>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</si>
  <si>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</si>
  <si>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</si>
  <si>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</si>
  <si>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</si>
  <si>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</si>
  <si>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</si>
  <si>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</si>
  <si>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</si>
  <si>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</si>
  <si>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</si>
  <si>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</si>
  <si>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</si>
  <si>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</si>
  <si>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</si>
  <si>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</si>
  <si>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</si>
  <si>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</si>
  <si>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</si>
  <si>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</si>
  <si>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</si>
  <si>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</si>
  <si>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</si>
  <si>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</si>
  <si>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</si>
  <si>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</si>
  <si>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</si>
  <si>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</si>
  <si>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</si>
  <si>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</si>
  <si>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</si>
  <si>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</si>
  <si>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</si>
  <si>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</si>
  <si>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</si>
  <si>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</si>
  <si>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</si>
  <si>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</si>
  <si>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</si>
  <si>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</si>
  <si>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</si>
  <si>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</si>
  <si>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</si>
  <si>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</si>
  <si>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</si>
  <si>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</si>
  <si>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</si>
  <si>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</si>
  <si>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</si>
  <si>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</si>
  <si>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</si>
  <si>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</si>
  <si>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</si>
  <si>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</si>
  <si>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</si>
  <si>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</si>
  <si>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</si>
  <si>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</si>
  <si>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</si>
  <si>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</si>
  <si>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</si>
  <si>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</si>
  <si>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</si>
  <si>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</si>
  <si>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</si>
  <si>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</si>
  <si>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</si>
  <si>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</si>
  <si>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</si>
  <si>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</si>
  <si>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</si>
  <si>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</si>
  <si>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</si>
  <si>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</si>
  <si>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</si>
  <si>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</si>
  <si>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</si>
  <si>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</si>
  <si>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</si>
  <si>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</si>
  <si>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</si>
  <si>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</si>
  <si>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</si>
  <si>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</si>
  <si>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</si>
  <si>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</si>
  <si>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</si>
  <si>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</si>
  <si>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</si>
  <si>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</si>
  <si>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</si>
  <si>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</si>
  <si>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</si>
  <si>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</si>
  <si>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</si>
  <si>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</si>
  <si>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</si>
  <si>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</si>
  <si>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</si>
  <si>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</si>
  <si>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</si>
  <si>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</si>
  <si>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</si>
  <si>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</si>
  <si>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</si>
  <si>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</si>
  <si>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</si>
  <si>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</si>
  <si>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</si>
  <si>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</si>
  <si>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</si>
  <si>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</si>
  <si>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</si>
  <si>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</si>
  <si>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</si>
  <si>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</si>
  <si>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</si>
  <si>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</si>
  <si>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</si>
  <si>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</si>
  <si>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</si>
  <si>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</si>
  <si>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</si>
  <si>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</si>
  <si>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</si>
  <si>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</si>
  <si>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</si>
  <si>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</si>
  <si>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</si>
  <si>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</si>
  <si>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</si>
  <si>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</si>
  <si>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</si>
  <si>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</si>
  <si>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</si>
  <si>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</si>
  <si>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</si>
  <si>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</si>
  <si>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</si>
  <si>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</si>
  <si>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</si>
  <si>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</si>
  <si>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</si>
  <si>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</si>
  <si>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</si>
  <si>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</si>
  <si>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</si>
  <si>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</si>
  <si>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</si>
  <si>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</si>
  <si>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</si>
  <si>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</si>
  <si>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</si>
  <si>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</si>
  <si>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</si>
  <si>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</si>
  <si>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</si>
  <si>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</si>
  <si>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</si>
  <si>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</si>
  <si>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</si>
  <si>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</si>
  <si>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</si>
  <si>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</si>
  <si>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</si>
  <si>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</si>
  <si>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</si>
  <si>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</si>
  <si>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</si>
  <si>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</si>
  <si>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</si>
  <si>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</si>
  <si>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</si>
  <si>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</si>
  <si>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</si>
  <si>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</si>
  <si>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</si>
  <si>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</si>
  <si>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</si>
  <si>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</si>
  <si>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</si>
  <si>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</si>
  <si>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</si>
  <si>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</si>
  <si>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</si>
  <si>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</si>
  <si>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</si>
  <si>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</si>
  <si>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</si>
  <si>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</si>
  <si>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</si>
  <si>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</si>
  <si>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</si>
  <si>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</si>
  <si>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</si>
  <si>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</si>
  <si>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</si>
  <si>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</si>
  <si>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</si>
  <si>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</si>
  <si>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</si>
  <si>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</si>
  <si>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</si>
  <si>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</si>
  <si>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</si>
  <si>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</si>
  <si>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</si>
  <si>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</si>
  <si>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</si>
  <si>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</si>
  <si>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</si>
  <si>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</si>
  <si>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</si>
  <si>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</si>
  <si>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</si>
  <si>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</si>
  <si>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</si>
  <si>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</si>
  <si>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</si>
  <si>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</si>
  <si>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</si>
  <si>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</si>
  <si>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</si>
  <si>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</si>
  <si>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</si>
  <si>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</si>
  <si>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</si>
  <si>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</si>
  <si>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</si>
  <si>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</si>
  <si>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</si>
  <si>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</si>
  <si>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</si>
  <si>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</si>
  <si>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</si>
  <si>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</si>
  <si>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</si>
  <si>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</si>
  <si>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</si>
  <si>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</si>
  <si>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</si>
  <si>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</si>
  <si>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</si>
  <si>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</si>
  <si>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</si>
  <si>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</si>
  <si>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</si>
  <si>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</si>
  <si>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</si>
  <si>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</si>
  <si>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</si>
  <si>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</si>
  <si>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</si>
  <si>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</si>
  <si>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</si>
  <si>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</si>
  <si>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</si>
  <si>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</si>
  <si>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</si>
  <si>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</si>
  <si>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</si>
  <si>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</si>
  <si>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</si>
  <si>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</si>
  <si>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</si>
  <si>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</si>
  <si>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</si>
  <si>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</si>
  <si>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</si>
  <si>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</si>
  <si>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</si>
  <si>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</si>
  <si>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</si>
  <si>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</si>
  <si>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</si>
  <si>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</si>
  <si>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</si>
  <si>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</si>
  <si>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</si>
  <si>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</si>
  <si>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</si>
  <si>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</si>
  <si>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</si>
  <si>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</si>
  <si>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</si>
  <si>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</si>
  <si>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</si>
  <si>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</si>
  <si>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</si>
  <si>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</si>
  <si>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</si>
  <si>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</si>
  <si>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</si>
  <si>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</si>
  <si>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</si>
  <si>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</si>
  <si>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</si>
  <si>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</si>
  <si>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</si>
  <si>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</si>
  <si>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</si>
  <si>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</si>
  <si>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</si>
  <si>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</si>
  <si>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</si>
  <si>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</si>
  <si>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</si>
  <si>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</si>
  <si>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</si>
  <si>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</si>
  <si>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</si>
  <si>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</si>
  <si>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</si>
  <si>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</si>
  <si>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</si>
  <si>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</si>
  <si>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</si>
  <si>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</si>
  <si>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</si>
  <si>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</si>
  <si>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</si>
  <si>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</si>
  <si>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</si>
  <si>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</si>
  <si>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</si>
  <si>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</si>
  <si>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</si>
  <si>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</si>
  <si>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</si>
  <si>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</si>
  <si>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</si>
  <si>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</si>
  <si>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</si>
  <si>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</si>
  <si>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</si>
  <si>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</si>
  <si>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</si>
  <si>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</si>
  <si>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</si>
  <si>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</si>
  <si>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</si>
  <si>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</si>
  <si>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</si>
  <si>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</si>
  <si>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</si>
  <si>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</si>
  <si>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</si>
  <si>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</si>
  <si>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</si>
  <si>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</si>
  <si>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</si>
  <si>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</si>
  <si>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</si>
  <si>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</si>
  <si>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</si>
  <si>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</si>
  <si>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</si>
  <si>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</si>
  <si>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</si>
  <si>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</si>
  <si>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</si>
  <si>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</si>
  <si>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</si>
  <si>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</si>
  <si>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</si>
  <si>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</si>
  <si>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</si>
  <si>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</si>
  <si>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</si>
  <si>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</si>
  <si>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</si>
  <si>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</si>
  <si>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</si>
  <si>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</si>
  <si>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</si>
  <si>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</si>
  <si>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</si>
  <si>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</si>
  <si>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</si>
  <si>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</si>
  <si>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</si>
  <si>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</si>
  <si>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</si>
  <si>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</si>
  <si>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</si>
  <si>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</si>
  <si>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</si>
  <si>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</si>
  <si>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</si>
  <si>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</si>
  <si>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</si>
  <si>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</si>
  <si>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</si>
  <si>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</si>
  <si>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</si>
  <si>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</si>
  <si>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</si>
  <si>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</si>
  <si>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</si>
  <si>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</si>
  <si>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</si>
  <si>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</si>
  <si>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</si>
  <si>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</si>
  <si>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</si>
  <si>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</si>
  <si>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</si>
  <si>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</si>
  <si>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</si>
  <si>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</si>
  <si>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</si>
  <si>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</si>
  <si>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</si>
  <si>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</si>
  <si>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</si>
  <si>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</si>
  <si>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</si>
  <si>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</si>
  <si>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</si>
  <si>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</si>
  <si>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</si>
  <si>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</si>
  <si>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</si>
  <si>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</si>
  <si>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</si>
  <si>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</si>
  <si>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</si>
  <si>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</si>
  <si>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</si>
  <si>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</si>
  <si>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</si>
  <si>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</si>
  <si>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</si>
  <si>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</si>
  <si>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</si>
  <si>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</si>
  <si>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</si>
  <si>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</si>
  <si>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</si>
  <si>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</si>
  <si>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</si>
  <si>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</si>
  <si>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</si>
  <si>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</si>
  <si>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</si>
  <si>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</si>
  <si>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</si>
  <si>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</si>
  <si>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</si>
  <si>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</si>
  <si>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</si>
  <si>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</si>
  <si>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</si>
  <si>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</si>
  <si>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</si>
  <si>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</si>
  <si>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</si>
  <si>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</si>
  <si>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</si>
  <si>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</si>
  <si>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</si>
  <si>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</si>
  <si>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</si>
  <si>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</si>
  <si>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</si>
  <si>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</si>
  <si>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</si>
  <si>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</si>
  <si>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</si>
  <si>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</si>
  <si>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</si>
  <si>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</si>
  <si>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</si>
  <si>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</si>
  <si>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</si>
  <si>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</si>
  <si>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</si>
  <si>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</si>
  <si>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</si>
  <si>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</si>
  <si>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</si>
  <si>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</si>
  <si>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</si>
  <si>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</si>
  <si>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</si>
  <si>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</si>
  <si>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</si>
  <si>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</si>
  <si>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</si>
  <si>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</si>
  <si>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</si>
  <si>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</si>
  <si>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</si>
  <si>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</si>
  <si>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</si>
  <si>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</si>
  <si>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</si>
  <si>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</si>
  <si>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</si>
  <si>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</si>
  <si>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</si>
  <si>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</si>
  <si>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</si>
  <si>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</si>
  <si>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</si>
  <si>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</si>
  <si>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</si>
  <si>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</si>
  <si>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</si>
  <si>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</si>
  <si>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</si>
  <si>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</si>
  <si>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</si>
  <si>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</si>
  <si>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</si>
  <si>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</si>
  <si>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</si>
  <si>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</si>
  <si>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</si>
  <si>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</si>
  <si>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</si>
  <si>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</si>
  <si>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</si>
  <si>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</si>
  <si>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</si>
  <si>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</si>
  <si>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</si>
  <si>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</si>
  <si>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</si>
  <si>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</si>
  <si>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</si>
  <si>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</si>
  <si>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</si>
  <si>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</si>
  <si>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</si>
  <si>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</si>
  <si>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</si>
  <si>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</si>
  <si>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</si>
  <si>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</si>
  <si>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</si>
  <si>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</si>
  <si>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</si>
  <si>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</si>
  <si>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</si>
  <si>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</si>
  <si>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</si>
  <si>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</si>
  <si>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</si>
  <si>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</si>
  <si>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</si>
  <si>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</si>
  <si>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</si>
  <si>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</si>
  <si>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</si>
  <si>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</si>
  <si>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</si>
  <si>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</si>
  <si>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</si>
  <si>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</si>
  <si>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</si>
  <si>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</si>
  <si>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</si>
  <si>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</si>
  <si>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</si>
  <si>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</si>
  <si>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</si>
  <si>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</si>
  <si>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</si>
  <si>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</si>
  <si>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</si>
  <si>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</si>
  <si>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</si>
  <si>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</si>
  <si>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</si>
  <si>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</si>
  <si>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</si>
  <si>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</si>
  <si>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</si>
  <si>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</si>
  <si>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</si>
  <si>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</si>
  <si>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</si>
  <si>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</si>
  <si>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</si>
  <si>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</si>
  <si>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</si>
  <si>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</si>
  <si>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</si>
  <si>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</si>
  <si>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</si>
  <si>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</si>
  <si>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</si>
  <si>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</si>
  <si>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</si>
  <si>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</si>
  <si>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</si>
  <si>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</si>
  <si>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</si>
  <si>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</si>
  <si>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</si>
  <si>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</si>
  <si>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</si>
  <si>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</si>
  <si>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</si>
  <si>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</si>
  <si>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</si>
  <si>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</si>
  <si>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</si>
  <si>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</si>
  <si>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</si>
  <si>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</si>
  <si>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</si>
  <si>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</si>
  <si>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</si>
  <si>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</si>
  <si>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</si>
  <si>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</si>
  <si>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</si>
  <si>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</si>
  <si>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</si>
  <si>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</si>
  <si>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</si>
  <si>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</si>
  <si>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</si>
  <si>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</si>
  <si>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</si>
  <si>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</si>
  <si>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</si>
  <si>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</si>
  <si>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</si>
  <si>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</si>
  <si>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</si>
  <si>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</si>
  <si>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</si>
  <si>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</si>
  <si>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</si>
  <si>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</si>
  <si>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</si>
  <si>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</si>
  <si>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</si>
  <si>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</si>
  <si>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</si>
  <si>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</si>
  <si>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</si>
  <si>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</si>
  <si>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</si>
  <si>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</si>
  <si>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</si>
  <si>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</si>
  <si>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</si>
  <si>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</si>
  <si>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</si>
  <si>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</si>
  <si>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</si>
  <si>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</si>
  <si>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</si>
  <si>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</si>
  <si>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</si>
  <si>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</si>
  <si>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</si>
  <si>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</si>
  <si>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</si>
  <si>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</si>
  <si>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</si>
  <si>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</si>
  <si>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</si>
  <si>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</si>
  <si>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</si>
  <si>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</si>
  <si>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</si>
  <si>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</si>
  <si>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</si>
  <si>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</si>
  <si>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</si>
  <si>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</si>
  <si>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</si>
  <si>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</si>
  <si>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</si>
  <si>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</si>
  <si>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</si>
  <si>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</si>
  <si>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</si>
  <si>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</si>
  <si>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</si>
  <si>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</si>
  <si>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</si>
  <si>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</si>
  <si>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</si>
  <si>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</si>
  <si>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</si>
  <si>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</si>
  <si>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</si>
  <si>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</si>
  <si>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</si>
  <si>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</si>
  <si>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</si>
  <si>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</si>
  <si>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</si>
  <si>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</si>
  <si>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</si>
  <si>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</si>
  <si>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</si>
  <si>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</si>
  <si>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</si>
  <si>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</si>
  <si>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</si>
  <si>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</si>
  <si>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</si>
  <si>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</si>
  <si>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</si>
  <si>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</si>
  <si>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</si>
  <si>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</si>
  <si>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</si>
  <si>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</si>
  <si>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</si>
  <si>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</si>
  <si>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</si>
  <si>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</si>
  <si>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</si>
  <si>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</si>
  <si>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</si>
  <si>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</si>
  <si>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</si>
  <si>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</si>
  <si>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</si>
  <si>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</si>
  <si>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</si>
  <si>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</si>
  <si>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</si>
  <si>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</si>
  <si>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</si>
  <si>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</si>
  <si>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</si>
  <si>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</si>
  <si>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</si>
  <si>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</si>
  <si>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</si>
  <si>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</si>
  <si>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</si>
  <si>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</si>
  <si>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</si>
  <si>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</si>
  <si>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</si>
  <si>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</si>
  <si>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</si>
  <si>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</si>
  <si>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</si>
  <si>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</si>
  <si>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</si>
  <si>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</si>
  <si>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</si>
  <si>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</si>
  <si>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</si>
  <si>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</si>
  <si>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</si>
  <si>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</si>
  <si>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</si>
  <si>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</si>
  <si>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</si>
  <si>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</si>
  <si>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</si>
  <si>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</si>
  <si>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</si>
  <si>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</si>
  <si>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</si>
  <si>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</si>
  <si>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</si>
  <si>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</si>
  <si>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</si>
  <si>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</si>
  <si>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</si>
  <si>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</si>
  <si>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</si>
  <si>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</si>
  <si>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</si>
  <si>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</si>
  <si>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</si>
  <si>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</si>
  <si>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</si>
  <si>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</si>
  <si>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</si>
  <si>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</si>
  <si>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</si>
  <si>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</si>
  <si>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</si>
  <si>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</si>
  <si>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</si>
  <si>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</si>
  <si>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</si>
  <si>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</si>
  <si>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</si>
  <si>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</si>
  <si>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</si>
  <si>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</si>
  <si>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</si>
  <si>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</si>
  <si>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</si>
  <si>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</si>
  <si>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</si>
  <si>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</si>
  <si>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</si>
  <si>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</si>
  <si>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</si>
  <si>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</si>
  <si>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</si>
  <si>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</si>
  <si>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</si>
  <si>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</si>
  <si>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</si>
  <si>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</si>
  <si>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</si>
  <si>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</si>
  <si>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</si>
  <si>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</si>
  <si>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</si>
  <si>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</si>
  <si>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</si>
  <si>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</si>
  <si>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</si>
  <si>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</si>
  <si>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</si>
  <si>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</si>
  <si>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</si>
  <si>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</si>
  <si>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</si>
  <si>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</si>
  <si>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</si>
  <si>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</si>
  <si>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</si>
  <si>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</si>
  <si>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</si>
  <si>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</si>
  <si>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</si>
  <si>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</si>
  <si>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</si>
  <si>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</si>
  <si>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</si>
  <si>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</si>
  <si>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</si>
  <si>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</si>
  <si>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</si>
  <si>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</si>
  <si>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</si>
  <si>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</si>
  <si>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</si>
  <si>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</si>
  <si>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</si>
  <si>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</si>
  <si>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</si>
  <si>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</si>
  <si>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</si>
  <si>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</si>
  <si>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</si>
  <si>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</si>
  <si>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</si>
  <si>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</si>
  <si>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</si>
  <si>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</si>
  <si>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</si>
  <si>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</si>
  <si>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</si>
  <si>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</si>
  <si>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</si>
  <si>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</si>
  <si>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</si>
  <si>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</si>
  <si>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</si>
  <si>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</si>
  <si>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</si>
  <si>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</si>
  <si>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</si>
  <si>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</si>
  <si>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</si>
  <si>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</si>
  <si>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</si>
  <si>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</si>
  <si>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</si>
  <si>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</si>
  <si>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</si>
  <si>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</si>
  <si>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</si>
  <si>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</si>
  <si>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</si>
  <si>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</si>
  <si>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</si>
  <si>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</si>
  <si>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</si>
  <si>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</si>
  <si>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</si>
  <si>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</si>
  <si>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</si>
  <si>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</si>
  <si>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</si>
  <si>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</si>
  <si>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</si>
  <si>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</si>
  <si>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</si>
  <si>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</si>
  <si>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</si>
  <si>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</si>
  <si>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</si>
  <si>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</si>
  <si>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</si>
  <si>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</si>
  <si>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</si>
  <si>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</si>
  <si>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</si>
  <si>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</si>
  <si>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</si>
  <si>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</si>
  <si>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</si>
  <si>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</si>
  <si>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</si>
  <si>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</si>
  <si>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</si>
  <si>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</si>
  <si>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</si>
  <si>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</si>
  <si>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</si>
  <si>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</si>
  <si>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</si>
  <si>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</si>
  <si>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</si>
  <si>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</si>
  <si>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</si>
  <si>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</si>
  <si>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</si>
  <si>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</si>
  <si>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</si>
  <si>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</si>
  <si>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</si>
  <si>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</si>
  <si>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</si>
  <si>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</si>
  <si>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</si>
  <si>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</si>
  <si>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</si>
  <si>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</si>
  <si>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</si>
  <si>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</si>
  <si>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</si>
  <si>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</si>
  <si>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</si>
  <si>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</si>
  <si>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</si>
  <si>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</si>
  <si>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</si>
  <si>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</si>
  <si>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</si>
  <si>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</si>
  <si>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</si>
  <si>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</si>
  <si>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</si>
  <si>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</si>
  <si>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</si>
  <si>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</si>
  <si>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</si>
  <si>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</si>
  <si>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</si>
  <si>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</si>
  <si>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</si>
  <si>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</si>
  <si>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</si>
  <si>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</si>
  <si>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</si>
  <si>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</si>
  <si>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</si>
  <si>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</si>
  <si>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</si>
  <si>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</si>
  <si>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</si>
  <si>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</si>
  <si>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</si>
  <si>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</si>
  <si>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</si>
  <si>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</si>
  <si>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</si>
  <si>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</si>
  <si>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</si>
  <si>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</si>
  <si>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</si>
  <si>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</si>
  <si>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</si>
  <si>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</si>
  <si>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</si>
  <si>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</si>
  <si>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</si>
  <si>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</si>
  <si>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</si>
  <si>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</si>
  <si>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</si>
  <si>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</si>
  <si>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</si>
  <si>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</si>
  <si>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</si>
  <si>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</si>
  <si>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</si>
  <si>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</si>
  <si>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</si>
  <si>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</si>
  <si>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</si>
  <si>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</si>
  <si>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</si>
  <si>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</si>
  <si>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</si>
  <si>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</si>
  <si>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</si>
  <si>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</si>
  <si>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</si>
  <si>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</si>
  <si>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</si>
  <si>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</si>
  <si>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</si>
  <si>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</si>
  <si>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</si>
  <si>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</si>
  <si>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</si>
  <si>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</si>
  <si>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</si>
  <si>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</si>
  <si>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</si>
  <si>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</si>
  <si>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</si>
  <si>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</si>
  <si>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</si>
  <si>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</si>
  <si>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</si>
  <si>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</si>
  <si>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</si>
  <si>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</si>
  <si>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</si>
  <si>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</si>
  <si>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</si>
  <si>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</si>
  <si>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</si>
  <si>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</si>
  <si>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</si>
  <si>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</si>
  <si>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</si>
  <si>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</si>
  <si>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</si>
  <si>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</si>
  <si>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</si>
  <si>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</si>
  <si>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</si>
  <si>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</si>
  <si>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</si>
  <si>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</si>
  <si>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</si>
  <si>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</si>
  <si>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</si>
  <si>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</si>
  <si>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</si>
  <si>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</si>
  <si>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</si>
  <si>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</si>
  <si>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</si>
  <si>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</si>
  <si>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</si>
  <si>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</si>
  <si>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</si>
  <si>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</si>
  <si>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</si>
  <si>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</si>
  <si>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</si>
  <si>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</si>
  <si>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</si>
  <si>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</si>
  <si>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</si>
  <si>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</si>
  <si>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</si>
  <si>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</si>
  <si>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</si>
  <si>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</si>
  <si>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</si>
  <si>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</si>
  <si>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</si>
  <si>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</si>
  <si>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</si>
  <si>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</si>
  <si>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</si>
  <si>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</si>
  <si>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</si>
  <si>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</si>
  <si>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</si>
  <si>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</si>
  <si>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</si>
  <si>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</si>
  <si>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</si>
  <si>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</si>
  <si>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</si>
  <si>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</si>
  <si>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</si>
  <si>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</si>
  <si>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</si>
  <si>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</si>
  <si>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</si>
  <si>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</si>
  <si>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</si>
  <si>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</si>
  <si>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</si>
  <si>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</si>
  <si>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</si>
  <si>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</si>
  <si>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</si>
  <si>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</si>
  <si>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</si>
  <si>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</si>
  <si>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</si>
  <si>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</si>
  <si>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</si>
  <si>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</si>
  <si>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</si>
  <si>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</si>
  <si>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</si>
  <si>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</si>
  <si>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</si>
  <si>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</si>
  <si>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</si>
  <si>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</si>
  <si>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</si>
  <si>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</si>
  <si>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</si>
  <si>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</si>
  <si>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</si>
  <si>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</si>
  <si>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</si>
  <si>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</si>
  <si>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</si>
  <si>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</si>
  <si>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</si>
  <si>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</si>
  <si>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</si>
  <si>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</si>
  <si>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</si>
  <si>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</si>
  <si>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</si>
  <si>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</si>
  <si>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</si>
  <si>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</si>
  <si>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</si>
  <si>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</si>
  <si>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</si>
  <si>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</si>
  <si>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</si>
  <si>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</si>
  <si>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</si>
  <si>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</si>
  <si>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</si>
  <si>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</si>
  <si>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</si>
  <si>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</si>
  <si>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</si>
  <si>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</si>
  <si>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</si>
  <si>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</si>
  <si>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</si>
  <si>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</si>
  <si>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</si>
  <si>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</si>
  <si>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</si>
  <si>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</si>
  <si>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</si>
  <si>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</si>
  <si>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</si>
  <si>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</si>
  <si>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</si>
  <si>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</si>
  <si>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</si>
  <si>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</si>
  <si>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</si>
  <si>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</si>
  <si>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</si>
  <si>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</si>
  <si>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</si>
  <si>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</si>
  <si>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</si>
  <si>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</si>
  <si>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</si>
  <si>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</si>
  <si>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</si>
  <si>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</si>
  <si>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</si>
  <si>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</si>
  <si>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</si>
  <si>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</si>
  <si>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</si>
  <si>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</si>
  <si>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</si>
  <si>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</si>
  <si>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</si>
  <si>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</si>
  <si>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</si>
  <si>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</si>
  <si>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</si>
  <si>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</si>
  <si>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</si>
  <si>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</si>
  <si>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</si>
  <si>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</si>
  <si>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</si>
  <si>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</si>
  <si>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</si>
  <si>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</si>
  <si>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</si>
  <si>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</si>
  <si>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</si>
  <si>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</si>
  <si>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</si>
  <si>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</si>
  <si>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</si>
  <si>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</si>
  <si>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</si>
  <si>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</si>
  <si>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</si>
  <si>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</si>
  <si>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</si>
  <si>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</si>
  <si>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</si>
  <si>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</si>
  <si>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</si>
  <si>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</si>
  <si>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</si>
  <si>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</si>
  <si>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</si>
  <si>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</si>
  <si>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</si>
  <si>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</si>
  <si>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</si>
  <si>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</si>
  <si>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</si>
  <si>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</si>
  <si>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</si>
  <si>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</si>
  <si>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</si>
  <si>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</si>
  <si>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</si>
  <si>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</si>
  <si>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</si>
  <si>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</si>
  <si>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</si>
  <si>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</si>
  <si>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</si>
  <si>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</si>
  <si>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</si>
  <si>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</si>
  <si>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</si>
  <si>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</si>
  <si>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</si>
  <si>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</si>
  <si>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</si>
  <si>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</si>
  <si>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</si>
  <si>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</si>
  <si>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</si>
  <si>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</si>
  <si>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</si>
  <si>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</si>
  <si>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</si>
  <si>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</si>
  <si>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</si>
  <si>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</si>
  <si>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</si>
  <si>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</si>
  <si>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</si>
  <si>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</si>
  <si>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</si>
  <si>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</si>
  <si>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</si>
  <si>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</si>
  <si>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</si>
  <si>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</si>
  <si>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</si>
  <si>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</si>
  <si>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</si>
  <si>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</si>
  <si>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</si>
  <si>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</si>
  <si>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</si>
  <si>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</si>
  <si>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</si>
  <si>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</si>
  <si>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</si>
  <si>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</si>
  <si>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</si>
  <si>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</si>
  <si>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</si>
  <si>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</si>
  <si>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</si>
  <si>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</si>
  <si>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</si>
  <si>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</si>
  <si>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</si>
  <si>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</si>
  <si>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</si>
  <si>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</si>
  <si>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</si>
  <si>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</si>
  <si>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</si>
  <si>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</si>
  <si>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</si>
  <si>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</si>
  <si>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</si>
  <si>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</si>
  <si>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</si>
  <si>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</si>
  <si>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</si>
  <si>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</si>
  <si>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</si>
  <si>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</si>
  <si>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</si>
  <si>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</si>
  <si>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</si>
  <si>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</si>
  <si>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</si>
  <si>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</si>
  <si>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</si>
  <si>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</si>
  <si>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</si>
  <si>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</si>
  <si>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</si>
  <si>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</si>
  <si>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</si>
  <si>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</si>
  <si>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</si>
  <si>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</si>
  <si>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</si>
  <si>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</si>
  <si>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</si>
  <si>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</si>
  <si>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</si>
  <si>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</si>
  <si>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</si>
  <si>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</si>
  <si>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</si>
  <si>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</si>
  <si>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</si>
  <si>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</si>
  <si>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</si>
  <si>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</si>
  <si>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</si>
  <si>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</si>
  <si>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</si>
  <si>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</si>
  <si>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</si>
  <si>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</si>
  <si>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</si>
  <si>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</si>
  <si>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</si>
  <si>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</si>
  <si>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</si>
  <si>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</si>
  <si>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</si>
  <si>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</si>
  <si>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</si>
  <si>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</si>
  <si>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</si>
  <si>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</si>
  <si>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</si>
  <si>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</si>
  <si>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</si>
  <si>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</si>
  <si>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</si>
  <si>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</si>
  <si>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</si>
  <si>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</si>
  <si>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</si>
  <si>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</si>
  <si>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</si>
  <si>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</si>
  <si>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</si>
  <si>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</si>
  <si>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</si>
  <si>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</si>
  <si>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</si>
  <si>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</si>
  <si>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</si>
  <si>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</si>
  <si>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</si>
  <si>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</si>
  <si>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</si>
  <si>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</si>
  <si>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</si>
  <si>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</si>
  <si>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</si>
  <si>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</si>
  <si>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</si>
  <si>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</si>
  <si>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</si>
  <si>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</si>
  <si>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</si>
  <si>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</si>
  <si>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</si>
  <si>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</si>
  <si>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</si>
  <si>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</si>
  <si>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</si>
  <si>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</si>
  <si>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</si>
  <si>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</si>
  <si>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</si>
  <si>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</si>
  <si>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</si>
  <si>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</si>
  <si>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</si>
  <si>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</si>
  <si>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</si>
  <si>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</si>
  <si>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</si>
  <si>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</si>
  <si>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</si>
  <si>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</si>
  <si>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</si>
  <si>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</si>
  <si>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</si>
  <si>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</si>
  <si>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</si>
  <si>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</si>
  <si>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</si>
  <si>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</si>
  <si>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</si>
  <si>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</si>
  <si>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</si>
  <si>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</si>
  <si>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</si>
  <si>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</si>
  <si>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</si>
  <si>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</si>
  <si>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</si>
  <si>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</si>
  <si>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</si>
  <si>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</si>
  <si>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</si>
  <si>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</si>
  <si>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</si>
  <si>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</si>
  <si>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</si>
  <si>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</si>
  <si>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</si>
  <si>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</si>
  <si>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</si>
  <si>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</si>
  <si>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</si>
  <si>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</si>
  <si>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</si>
  <si>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</si>
  <si>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</si>
  <si>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</si>
  <si>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</si>
  <si>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</si>
  <si>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</si>
  <si>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</si>
  <si>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</si>
  <si>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</si>
  <si>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</si>
  <si>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</si>
  <si>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</si>
  <si>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</si>
  <si>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</si>
  <si>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</si>
  <si>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</si>
  <si>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</si>
  <si>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</si>
  <si>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</si>
  <si>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</si>
  <si>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</si>
  <si>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</si>
  <si>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</si>
  <si>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</si>
  <si>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</si>
  <si>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</si>
  <si>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</si>
  <si>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</si>
  <si>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</si>
  <si>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</si>
  <si>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</si>
  <si>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</si>
  <si>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</si>
  <si>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</si>
  <si>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</si>
  <si>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</si>
  <si>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</si>
  <si>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</si>
  <si>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</si>
  <si>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</si>
  <si>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</si>
  <si>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</si>
  <si>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</si>
  <si>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</si>
  <si>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</si>
  <si>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</si>
  <si>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</si>
  <si>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</si>
  <si>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</si>
  <si>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</si>
  <si>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</si>
  <si>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</si>
  <si>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</si>
  <si>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</si>
  <si>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</si>
  <si>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</si>
  <si>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</si>
  <si>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</si>
  <si>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</si>
  <si>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</si>
  <si>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</si>
  <si>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</si>
  <si>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</si>
  <si>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</si>
  <si>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</si>
  <si>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</si>
  <si>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</si>
  <si>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</si>
  <si>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</si>
  <si>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</si>
  <si>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</si>
  <si>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</si>
  <si>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</si>
  <si>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</si>
  <si>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</si>
  <si>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</si>
  <si>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</si>
  <si>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</si>
  <si>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</si>
  <si>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</si>
  <si>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</si>
  <si>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</si>
  <si>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</si>
  <si>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</si>
  <si>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</si>
  <si>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</si>
  <si>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</si>
  <si>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</si>
  <si>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</si>
  <si>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</si>
  <si>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</si>
  <si>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</si>
  <si>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</si>
  <si>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</si>
  <si>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</si>
  <si>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</si>
  <si>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</si>
  <si>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</si>
  <si>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</si>
  <si>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</si>
  <si>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</si>
  <si>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</si>
  <si>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</si>
  <si>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</si>
  <si>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</si>
  <si>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</si>
  <si>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</si>
  <si>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</si>
  <si>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</si>
  <si>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</si>
  <si>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</si>
  <si>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</si>
  <si>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</si>
  <si>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</si>
  <si>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</si>
  <si>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</si>
  <si>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</si>
  <si>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</si>
  <si>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</si>
  <si>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</si>
  <si>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</si>
  <si>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</si>
  <si>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</si>
  <si>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</si>
  <si>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</si>
  <si>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</si>
  <si>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</si>
  <si>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</si>
  <si>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</si>
  <si>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</si>
  <si>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</si>
  <si>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</si>
  <si>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</si>
  <si>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</si>
  <si>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</si>
  <si>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</si>
  <si>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</si>
  <si>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</si>
  <si>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</si>
  <si>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</si>
  <si>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</si>
  <si>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</si>
  <si>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</si>
  <si>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</si>
  <si>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</si>
  <si>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</si>
  <si>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</si>
  <si>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</si>
  <si>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</si>
  <si>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</si>
  <si>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</si>
  <si>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</si>
  <si>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</si>
  <si>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</si>
  <si>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</si>
  <si>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</si>
  <si>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</si>
  <si>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</si>
  <si>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</si>
  <si>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</si>
  <si>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</si>
  <si>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</si>
  <si>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</si>
  <si>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</si>
  <si>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</si>
  <si>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</si>
  <si>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</si>
  <si>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</si>
  <si>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</si>
  <si>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</si>
  <si>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</si>
  <si>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</si>
  <si>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</si>
  <si>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</si>
  <si>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</si>
  <si>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</si>
  <si>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</si>
  <si>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</si>
  <si>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</si>
  <si>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</si>
  <si>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</si>
  <si>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</si>
  <si>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</si>
  <si>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</si>
  <si>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</si>
  <si>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</si>
  <si>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</si>
  <si>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</si>
  <si>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</si>
  <si>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</si>
  <si>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</si>
  <si>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</si>
  <si>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</si>
  <si>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</si>
  <si>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</si>
  <si>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</si>
  <si>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</si>
  <si>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</si>
  <si>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</si>
  <si>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</si>
  <si>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</si>
  <si>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</si>
  <si>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</si>
  <si>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</si>
  <si>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</si>
  <si>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</si>
  <si>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</si>
  <si>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</si>
  <si>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</si>
  <si>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</si>
  <si>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</si>
  <si>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</si>
  <si>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</si>
  <si>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</si>
  <si>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</si>
  <si>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</si>
  <si>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</si>
  <si>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</si>
  <si>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</si>
  <si>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</si>
  <si>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</si>
  <si>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</si>
  <si>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</si>
  <si>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</si>
  <si>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</si>
  <si>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</si>
  <si>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</si>
  <si>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</si>
  <si>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</si>
  <si>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</si>
  <si>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</si>
  <si>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</si>
  <si>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</si>
  <si>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</si>
  <si>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</si>
  <si>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</si>
  <si>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</si>
  <si>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</si>
  <si>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</si>
  <si>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</si>
  <si>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</si>
  <si>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</si>
  <si>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</si>
  <si>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</si>
  <si>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</si>
  <si>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</si>
  <si>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</si>
  <si>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</si>
  <si>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</si>
  <si>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</si>
  <si>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</si>
  <si>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</si>
  <si>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</si>
  <si>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</si>
  <si>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</si>
  <si>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</si>
  <si>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</si>
  <si>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</si>
  <si>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</si>
  <si>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</si>
  <si>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</si>
  <si>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</si>
  <si>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</si>
  <si>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</si>
  <si>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</si>
  <si>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</si>
  <si>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</si>
  <si>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</si>
  <si>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</si>
  <si>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</si>
  <si>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</si>
  <si>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</si>
  <si>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</si>
  <si>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</si>
  <si>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</si>
  <si>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</si>
  <si>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</si>
  <si>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</si>
  <si>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</si>
  <si>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</si>
  <si>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</si>
  <si>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</si>
  <si>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</si>
  <si>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</si>
  <si>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</si>
  <si>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</si>
  <si>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</si>
  <si>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</si>
  <si>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</si>
  <si>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</si>
  <si>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</si>
  <si>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</si>
  <si>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</si>
  <si>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</si>
  <si>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</si>
  <si>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</si>
  <si>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</si>
  <si>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</si>
  <si>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</si>
  <si>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</si>
  <si>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</si>
  <si>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</si>
  <si>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</si>
  <si>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</si>
  <si>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</si>
  <si>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</si>
  <si>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</si>
  <si>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</si>
  <si>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</si>
  <si>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</si>
  <si>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</si>
  <si>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</si>
  <si>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</si>
  <si>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</si>
  <si>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</si>
  <si>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</si>
  <si>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</si>
  <si>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</si>
  <si>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</si>
  <si>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</si>
  <si>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</si>
  <si>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</si>
  <si>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</si>
  <si>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</si>
  <si>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</si>
  <si>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</si>
  <si>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</si>
  <si>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</si>
  <si>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</si>
  <si>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</si>
  <si>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</si>
  <si>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</si>
  <si>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</si>
  <si>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</si>
  <si>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</si>
  <si>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</si>
  <si>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</si>
  <si>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</si>
  <si>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</si>
  <si>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</si>
  <si>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</si>
  <si>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</si>
  <si>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</si>
  <si>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</si>
  <si>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</si>
  <si>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</si>
  <si>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</si>
  <si>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</si>
  <si>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</si>
  <si>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</si>
  <si>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</si>
  <si>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</si>
  <si>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</si>
  <si>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</si>
  <si>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</si>
  <si>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</si>
  <si>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</si>
  <si>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</si>
  <si>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</si>
  <si>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</si>
  <si>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</si>
  <si>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</si>
  <si>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</si>
  <si>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</si>
  <si>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</si>
  <si>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</si>
  <si>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</si>
  <si>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</si>
  <si>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</si>
  <si>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</si>
  <si>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</si>
  <si>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</si>
  <si>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</si>
  <si>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</si>
  <si>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</si>
  <si>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</si>
  <si>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</si>
  <si>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</si>
  <si>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</si>
  <si>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</si>
  <si>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</si>
  <si>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</si>
  <si>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</si>
  <si>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</si>
  <si>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</si>
  <si>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</si>
  <si>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</si>
  <si>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</si>
  <si>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</si>
  <si>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</si>
  <si>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</si>
  <si>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</si>
  <si>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</si>
  <si>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</si>
  <si>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</si>
  <si>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</si>
  <si>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</si>
  <si>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</si>
  <si>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</si>
  <si>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</si>
  <si>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</si>
  <si>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</si>
  <si>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</si>
  <si>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</si>
  <si>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</si>
  <si>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</si>
  <si>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</si>
  <si>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</si>
  <si>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</si>
  <si>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</si>
  <si>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</si>
  <si>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</si>
  <si>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</si>
  <si>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</si>
  <si>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</si>
  <si>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</si>
  <si>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</si>
  <si>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</si>
  <si>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</si>
  <si>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</si>
  <si>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</si>
  <si>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</si>
  <si>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</si>
  <si>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</si>
  <si>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</si>
  <si>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</si>
  <si>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</si>
  <si>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</si>
  <si>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</si>
  <si>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</si>
  <si>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</si>
  <si>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</si>
  <si>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</si>
  <si>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</si>
  <si>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</si>
  <si>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</si>
  <si>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</si>
  <si>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</si>
  <si>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</si>
  <si>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</si>
  <si>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</si>
  <si>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</si>
  <si>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</si>
  <si>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</si>
  <si>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</si>
  <si>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</si>
  <si>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</si>
  <si>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</si>
  <si>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</si>
  <si>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</si>
  <si>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</si>
  <si>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</si>
  <si>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</si>
  <si>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</si>
  <si>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</si>
  <si>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</si>
  <si>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</si>
  <si>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</si>
  <si>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</si>
  <si>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</si>
  <si>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</si>
  <si>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</si>
  <si>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</si>
  <si>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</si>
  <si>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</si>
  <si>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</si>
  <si>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</si>
  <si>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</si>
  <si>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</si>
  <si>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</si>
  <si>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</si>
  <si>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</si>
  <si>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</si>
  <si>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</si>
  <si>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</si>
  <si>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</si>
  <si>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</si>
  <si>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</si>
  <si>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</si>
  <si>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</si>
  <si>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</si>
  <si>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</si>
  <si>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</si>
  <si>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</si>
  <si>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</si>
  <si>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</si>
  <si>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</si>
  <si>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</si>
  <si>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</si>
  <si>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</si>
  <si>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</si>
  <si>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</si>
  <si>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</si>
  <si>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</si>
  <si>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</si>
  <si>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</si>
  <si>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</si>
  <si>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</si>
  <si>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</si>
  <si>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</si>
  <si>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</si>
  <si>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</si>
  <si>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</si>
  <si>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</si>
  <si>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</si>
  <si>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</si>
  <si>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</si>
  <si>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</si>
  <si>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</si>
  <si>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</si>
  <si>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</si>
  <si>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</si>
  <si>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</si>
  <si>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</si>
  <si>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</si>
  <si>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</si>
  <si>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</si>
  <si>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</si>
  <si>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</si>
  <si>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</si>
  <si>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</si>
  <si>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</si>
  <si>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</si>
  <si>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</si>
  <si>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</si>
  <si>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</si>
  <si>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</si>
  <si>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</si>
  <si>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</si>
  <si>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</si>
  <si>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</si>
  <si>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</si>
  <si>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</si>
  <si>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</si>
  <si>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</si>
  <si>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</si>
  <si>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</si>
  <si>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</si>
  <si>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</si>
  <si>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</si>
  <si>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</si>
  <si>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</si>
  <si>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</si>
  <si>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</si>
  <si>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</si>
  <si>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</si>
  <si>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</si>
  <si>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</si>
  <si>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</si>
  <si>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</si>
  <si>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</si>
  <si>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</si>
  <si>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</si>
  <si>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</si>
  <si>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</si>
  <si>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</si>
  <si>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</si>
  <si>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</si>
  <si>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</si>
  <si>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</si>
  <si>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</si>
  <si>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</si>
  <si>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</si>
  <si>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</si>
  <si>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</si>
  <si>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</si>
  <si>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</si>
  <si>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</si>
  <si>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</si>
  <si>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</si>
  <si>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</si>
  <si>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</si>
  <si>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</si>
  <si>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</si>
  <si>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</si>
  <si>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</si>
  <si>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</si>
  <si>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</si>
  <si>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</si>
  <si>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</si>
  <si>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</si>
  <si>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</si>
  <si>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</si>
  <si>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</si>
  <si>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</si>
  <si>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</si>
  <si>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</si>
  <si>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</si>
  <si>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</si>
  <si>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</si>
  <si>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</si>
  <si>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</si>
  <si>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</si>
  <si>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</si>
  <si>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</si>
  <si>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</si>
  <si>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</si>
  <si>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</si>
  <si>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</si>
  <si>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</si>
  <si>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</si>
  <si>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</si>
  <si>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</si>
  <si>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</si>
  <si>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</si>
  <si>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</si>
  <si>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</si>
  <si>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</si>
  <si>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</si>
  <si>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</si>
  <si>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</si>
  <si>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</si>
  <si>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</si>
  <si>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</si>
  <si>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</si>
  <si>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</si>
  <si>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</si>
  <si>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</si>
  <si>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</si>
  <si>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</si>
  <si>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</si>
  <si>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</si>
  <si>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</si>
  <si>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</si>
  <si>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</si>
  <si>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</si>
  <si>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</si>
  <si>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</si>
  <si>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</si>
  <si>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</si>
  <si>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</si>
  <si>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</si>
  <si>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</si>
  <si>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</si>
  <si>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</si>
  <si>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</si>
  <si>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</si>
  <si>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</si>
  <si>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</si>
  <si>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</si>
  <si>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</si>
  <si>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</si>
  <si>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</si>
  <si>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</si>
  <si>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</si>
  <si>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</si>
  <si>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</si>
  <si>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</si>
  <si>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</si>
  <si>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</si>
  <si>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</si>
  <si>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</si>
  <si>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</si>
  <si>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</si>
  <si>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</si>
  <si>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</si>
  <si>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</si>
  <si>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</si>
  <si>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</si>
  <si>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</si>
  <si>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</si>
  <si>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</si>
  <si>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</si>
  <si>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</si>
  <si>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</si>
  <si>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</si>
  <si>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</si>
  <si>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</si>
  <si>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</si>
  <si>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</si>
  <si>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</si>
  <si>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</si>
  <si>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</si>
  <si>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</si>
  <si>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</si>
  <si>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</si>
  <si>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</si>
  <si>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</si>
  <si>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</si>
  <si>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</si>
  <si>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</si>
  <si>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</si>
  <si>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</si>
  <si>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</si>
  <si>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</si>
  <si>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</si>
  <si>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</si>
  <si>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</si>
  <si>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</si>
  <si>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</si>
  <si>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</si>
  <si>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</si>
  <si>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</si>
  <si>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</si>
  <si>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</si>
  <si>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</si>
  <si>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</si>
  <si>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</si>
  <si>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</si>
  <si>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</si>
  <si>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</si>
  <si>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</si>
  <si>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</si>
  <si>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</si>
  <si>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</si>
  <si>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</si>
  <si>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</si>
  <si>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</si>
  <si>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</si>
  <si>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</si>
  <si>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</si>
  <si>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</si>
  <si>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</si>
  <si>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</si>
  <si>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</si>
  <si>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</si>
  <si>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</si>
  <si>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</si>
  <si>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</si>
  <si>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</si>
  <si>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</si>
  <si>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</si>
  <si>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</si>
  <si>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</si>
  <si>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</si>
  <si>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</si>
  <si>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</si>
  <si>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</si>
  <si>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</si>
  <si>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</si>
  <si>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</si>
  <si>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</si>
  <si>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</si>
  <si>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</si>
  <si>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</si>
  <si>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</si>
  <si>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</si>
  <si>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</si>
  <si>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</si>
  <si>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</si>
  <si>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</si>
  <si>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</si>
  <si>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</si>
  <si>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</si>
  <si>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</si>
  <si>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</si>
  <si>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</si>
  <si>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</si>
  <si>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</si>
  <si>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</si>
  <si>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</si>
  <si>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</si>
  <si>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</si>
  <si>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</si>
  <si>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</si>
  <si>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</si>
  <si>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</si>
  <si>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</si>
  <si>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</si>
  <si>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</si>
  <si>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</si>
  <si>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</si>
  <si>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</si>
  <si>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</si>
  <si>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</si>
  <si>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</si>
  <si>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</si>
  <si>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</si>
  <si>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</si>
  <si>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</si>
  <si>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</si>
  <si>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</si>
  <si>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</si>
  <si>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</si>
  <si>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</si>
  <si>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</si>
  <si>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</si>
  <si>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</si>
  <si>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</si>
  <si>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</si>
  <si>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</si>
  <si>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</si>
  <si>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</si>
  <si>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</si>
  <si>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</si>
  <si>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</si>
  <si>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</si>
  <si>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</si>
  <si>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</si>
  <si>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</si>
  <si>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</si>
  <si>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</si>
  <si>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</si>
  <si>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</si>
  <si>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</si>
  <si>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</si>
  <si>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</si>
  <si>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</si>
  <si>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</si>
  <si>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</si>
  <si>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</si>
  <si>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</si>
  <si>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</si>
  <si>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</si>
  <si>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</si>
  <si>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</si>
  <si>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</si>
  <si>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</si>
  <si>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</si>
  <si>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</si>
  <si>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</si>
  <si>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</si>
  <si>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</si>
  <si>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</si>
  <si>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</si>
  <si>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</si>
  <si>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</si>
  <si>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</si>
  <si>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</si>
  <si>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</si>
  <si>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</si>
  <si>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</si>
  <si>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</si>
  <si>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</si>
  <si>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</si>
  <si>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</si>
  <si>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</si>
  <si>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</si>
  <si>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</si>
  <si>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</si>
  <si>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</si>
  <si>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</si>
  <si>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</si>
  <si>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</si>
  <si>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</si>
  <si>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</si>
  <si>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</si>
  <si>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</si>
  <si>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</si>
  <si>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</si>
  <si>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</si>
  <si>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</si>
  <si>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</si>
  <si>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</si>
  <si>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</si>
  <si>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</si>
  <si>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</si>
  <si>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</si>
  <si>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</si>
  <si>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</si>
  <si>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</si>
  <si>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</si>
  <si>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</si>
  <si>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</si>
  <si>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</si>
  <si>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</si>
  <si>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</si>
  <si>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</si>
  <si>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</si>
  <si>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</si>
  <si>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</si>
  <si>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</si>
  <si>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</si>
  <si>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</si>
  <si>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</si>
  <si>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</si>
  <si>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</si>
  <si>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</si>
  <si>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</si>
  <si>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</si>
  <si>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</si>
  <si>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</si>
  <si>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</si>
  <si>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</si>
  <si>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</si>
  <si>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</si>
  <si>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</si>
  <si>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</si>
  <si>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</si>
  <si>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</si>
  <si>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</si>
  <si>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</si>
  <si>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</si>
  <si>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</si>
  <si>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</si>
  <si>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</si>
  <si>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</si>
  <si>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</si>
  <si>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</si>
  <si>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</si>
  <si>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</si>
  <si>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</si>
  <si>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</si>
  <si>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</si>
  <si>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</si>
  <si>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</si>
  <si>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</si>
  <si>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</si>
  <si>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</si>
  <si>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</si>
  <si>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</si>
  <si>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</si>
  <si>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</si>
  <si>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</si>
  <si>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</si>
  <si>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</si>
  <si>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</si>
  <si>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</si>
  <si>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</si>
  <si>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</si>
  <si>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</si>
  <si>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</si>
  <si>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</si>
  <si>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</si>
  <si>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</si>
  <si>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</si>
  <si>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</si>
  <si>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</si>
  <si>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</si>
  <si>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</si>
  <si>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</si>
  <si>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</si>
  <si>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</si>
  <si>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</si>
  <si>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</si>
  <si>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</si>
  <si>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</si>
  <si>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</si>
  <si>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</si>
  <si>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</si>
  <si>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</si>
  <si>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</si>
  <si>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</si>
  <si>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</si>
  <si>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</si>
  <si>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</si>
  <si>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</si>
  <si>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</si>
  <si>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</si>
  <si>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</si>
  <si>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</si>
  <si>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</si>
  <si>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</si>
  <si>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</si>
  <si>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</si>
  <si>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</si>
  <si>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</si>
  <si>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</si>
  <si>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</si>
  <si>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</si>
  <si>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</si>
  <si>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</si>
  <si>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</si>
  <si>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</si>
  <si>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</si>
  <si>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</si>
  <si>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</si>
  <si>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</si>
  <si>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</si>
  <si>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</si>
  <si>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</si>
  <si>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</si>
  <si>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</si>
  <si>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</si>
  <si>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</si>
  <si>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</si>
  <si>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</si>
  <si>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</si>
  <si>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</si>
  <si>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</si>
  <si>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</si>
  <si>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</si>
  <si>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</si>
  <si>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</si>
  <si>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</si>
  <si>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</si>
  <si>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</si>
  <si>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</si>
  <si>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</si>
  <si>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</si>
  <si>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</si>
  <si>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</si>
  <si>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</si>
  <si>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</si>
  <si>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</si>
  <si>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</si>
  <si>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</si>
  <si>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</si>
  <si>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</si>
  <si>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</si>
  <si>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</si>
  <si>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</si>
  <si>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</si>
  <si>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</si>
  <si>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</si>
  <si>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</si>
  <si>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</si>
  <si>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</si>
  <si>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</si>
  <si>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</si>
  <si>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</si>
  <si>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</si>
  <si>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</si>
  <si>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</si>
  <si>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</si>
  <si>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</si>
  <si>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</si>
  <si>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</si>
  <si>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</si>
  <si>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</si>
  <si>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</si>
  <si>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</si>
  <si>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</si>
  <si>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</si>
  <si>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</si>
  <si>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</si>
  <si>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</si>
  <si>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</si>
  <si>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</si>
  <si>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</si>
  <si>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</si>
  <si>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</si>
  <si>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</si>
  <si>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</si>
  <si>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</si>
  <si>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</si>
  <si>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</si>
  <si>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</si>
  <si>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</si>
  <si>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</si>
  <si>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</si>
  <si>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</si>
  <si>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</si>
  <si>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</si>
  <si>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</si>
  <si>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</si>
  <si>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</si>
  <si>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</si>
  <si>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</si>
  <si>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</si>
  <si>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</si>
  <si>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</si>
  <si>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</si>
  <si>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</si>
  <si>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</si>
  <si>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</si>
  <si>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</si>
  <si>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</si>
  <si>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</si>
  <si>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</si>
  <si>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</si>
  <si>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</si>
  <si>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</si>
  <si>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</si>
  <si>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</si>
  <si>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</si>
  <si>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</si>
  <si>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</si>
  <si>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</si>
  <si>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</si>
  <si>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</si>
  <si>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</si>
  <si>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</si>
  <si>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</si>
  <si>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</si>
  <si>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</si>
  <si>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</si>
  <si>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</si>
  <si>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</si>
  <si>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</si>
  <si>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</si>
  <si>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</si>
  <si>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</si>
  <si>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</si>
  <si>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</si>
  <si>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</si>
  <si>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</si>
  <si>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</si>
  <si>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</si>
  <si>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</si>
  <si>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</si>
  <si>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</si>
  <si>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</si>
  <si>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</si>
  <si>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</si>
  <si>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</si>
  <si>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</si>
  <si>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</si>
  <si>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</si>
  <si>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</si>
  <si>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</si>
  <si>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</si>
  <si>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</si>
  <si>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</si>
  <si>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</si>
  <si>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</si>
  <si>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</si>
  <si>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</si>
  <si>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</si>
  <si>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</si>
  <si>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</si>
  <si>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</si>
  <si>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</si>
  <si>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</si>
  <si>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</si>
  <si>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</si>
  <si>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</si>
  <si>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</si>
  <si>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</si>
  <si>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</si>
  <si>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</si>
  <si>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</si>
  <si>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</si>
  <si>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</si>
  <si>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</si>
  <si>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</si>
  <si>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</si>
  <si>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</si>
  <si>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</si>
  <si>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</si>
  <si>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</si>
  <si>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</si>
  <si>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</si>
  <si>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</si>
  <si>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</si>
  <si>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</si>
  <si>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</si>
  <si>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</si>
  <si>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</si>
  <si>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</si>
  <si>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</si>
  <si>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</si>
  <si>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</si>
  <si>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</si>
  <si>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</si>
  <si>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</si>
  <si>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</si>
  <si>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</si>
  <si>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</si>
  <si>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</si>
  <si>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</si>
  <si>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</si>
  <si>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</si>
  <si>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</si>
  <si>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</si>
  <si>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</si>
  <si>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</si>
  <si>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</si>
  <si>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</si>
  <si>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</si>
  <si>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</si>
  <si>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</si>
  <si>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</si>
  <si>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</si>
  <si>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</si>
  <si>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</si>
  <si>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</si>
  <si>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</si>
  <si>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</si>
  <si>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</si>
  <si>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</si>
  <si>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</si>
  <si>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</si>
  <si>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</si>
  <si>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</si>
  <si>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</si>
  <si>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</si>
  <si>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</si>
  <si>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</si>
  <si>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</si>
  <si>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</si>
  <si>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</si>
  <si>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</si>
  <si>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</si>
  <si>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</si>
  <si>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</si>
  <si>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</si>
  <si>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</si>
  <si>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</si>
  <si>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</si>
  <si>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</si>
  <si>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</si>
  <si>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</si>
  <si>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</si>
  <si>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</si>
  <si>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</si>
  <si>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</si>
  <si>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</si>
  <si>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</si>
  <si>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</si>
  <si>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</si>
  <si>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</si>
  <si>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</si>
  <si>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</si>
  <si>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</si>
  <si>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</si>
  <si>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</si>
  <si>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</si>
  <si>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</si>
  <si>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</si>
  <si>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</si>
  <si>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</si>
  <si>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</si>
  <si>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</si>
  <si>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</si>
  <si>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</si>
  <si>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</si>
  <si>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</si>
  <si>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</si>
  <si>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</si>
  <si>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</si>
  <si>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</si>
  <si>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</si>
  <si>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</si>
  <si>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</si>
  <si>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</si>
  <si>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</si>
  <si>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</si>
  <si>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</si>
  <si>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</si>
  <si>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</si>
  <si>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</si>
  <si>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</si>
  <si>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</si>
  <si>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</si>
  <si>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</si>
  <si>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</si>
  <si>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</si>
  <si>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</si>
  <si>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</si>
  <si>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</si>
  <si>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</si>
  <si>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</si>
  <si>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</si>
  <si>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</si>
  <si>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</si>
  <si>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</si>
  <si>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</si>
  <si>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</si>
  <si>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</si>
  <si>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</si>
  <si>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</si>
  <si>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</si>
  <si>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</si>
  <si>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</si>
  <si>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</si>
  <si>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</si>
  <si>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</si>
  <si>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</si>
  <si>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</si>
  <si>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</si>
  <si>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</si>
  <si>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</si>
  <si>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</si>
  <si>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</si>
  <si>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</si>
  <si>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</si>
  <si>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</si>
  <si>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</si>
  <si>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</si>
  <si>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</si>
  <si>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</si>
  <si>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</si>
  <si>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</si>
  <si>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</si>
  <si>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</si>
  <si>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</si>
  <si>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</si>
  <si>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</si>
  <si>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</si>
  <si>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</si>
  <si>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</si>
  <si>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</si>
  <si>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</si>
  <si>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</si>
  <si>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</si>
  <si>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</si>
  <si>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</si>
  <si>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</si>
  <si>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</si>
  <si>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</si>
  <si>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</si>
  <si>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</si>
  <si>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</si>
  <si>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</si>
  <si>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</si>
  <si>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</si>
  <si>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</si>
  <si>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</si>
  <si>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</si>
  <si>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</si>
  <si>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</si>
  <si>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</si>
  <si>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</si>
  <si>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</si>
  <si>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</si>
  <si>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</si>
  <si>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</si>
  <si>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</si>
  <si>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</si>
  <si>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</si>
  <si>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</si>
  <si>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</si>
  <si>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</si>
  <si>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</si>
  <si>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</si>
  <si>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</si>
  <si>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</si>
  <si>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</si>
  <si>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</si>
  <si>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</si>
  <si>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</si>
  <si>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</si>
  <si>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</si>
  <si>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</si>
  <si>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</si>
  <si>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</si>
  <si>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</si>
  <si>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</si>
  <si>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</si>
  <si>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</si>
  <si>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</si>
  <si>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</si>
  <si>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</si>
  <si>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</si>
  <si>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</si>
  <si>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</si>
  <si>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</si>
  <si>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</si>
  <si>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</si>
  <si>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</si>
  <si>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</si>
  <si>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</si>
  <si>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</si>
  <si>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</si>
  <si>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</si>
  <si>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</si>
  <si>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</si>
  <si>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</si>
  <si>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</si>
  <si>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</si>
  <si>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</si>
  <si>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</si>
  <si>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</si>
  <si>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</si>
  <si>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</si>
  <si>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</si>
  <si>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</si>
  <si>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</si>
  <si>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</si>
  <si>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</si>
  <si>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</si>
  <si>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</si>
  <si>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</si>
  <si>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</si>
  <si>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</si>
  <si>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</si>
  <si>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</si>
  <si>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</si>
  <si>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</si>
  <si>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</si>
  <si>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</si>
  <si>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</si>
  <si>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</si>
  <si>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</si>
  <si>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</si>
  <si>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</si>
  <si>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</si>
  <si>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</si>
  <si>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</si>
  <si>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</si>
  <si>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</si>
  <si>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</si>
  <si>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</si>
  <si>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</si>
  <si>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</si>
  <si>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</si>
  <si>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</si>
  <si>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</si>
  <si>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</si>
  <si>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</si>
  <si>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</si>
  <si>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</si>
  <si>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</si>
  <si>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</si>
  <si>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</si>
  <si>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</si>
  <si>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</si>
  <si>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</si>
  <si>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</si>
  <si>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</si>
  <si>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</si>
  <si>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</si>
  <si>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</si>
  <si>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</si>
  <si>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</si>
  <si>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</si>
  <si>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</si>
  <si>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</si>
  <si>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</si>
  <si>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</si>
  <si>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</si>
  <si>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</si>
  <si>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</si>
  <si>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</si>
  <si>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</si>
  <si>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</si>
  <si>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</si>
  <si>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</si>
  <si>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</si>
  <si>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</si>
  <si>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</si>
  <si>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</si>
  <si>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</si>
  <si>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</si>
  <si>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</si>
  <si>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</si>
  <si>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</si>
  <si>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</si>
  <si>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</si>
  <si>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</si>
  <si>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</si>
  <si>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</si>
  <si>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</si>
  <si>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</si>
  <si>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</si>
  <si>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</si>
  <si>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</si>
  <si>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</si>
  <si>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</si>
  <si>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</si>
  <si>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</si>
  <si>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</si>
  <si>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</si>
  <si>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</si>
  <si>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</si>
  <si>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</si>
  <si>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</si>
  <si>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</si>
  <si>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</si>
  <si>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</si>
  <si>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</si>
  <si>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</si>
  <si>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</si>
  <si>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</si>
  <si>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</si>
  <si>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</si>
  <si>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</si>
  <si>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</si>
  <si>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</si>
  <si>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</si>
  <si>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</si>
  <si>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</si>
  <si>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</si>
  <si>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</si>
  <si>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</si>
  <si>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</si>
  <si>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</si>
  <si>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</si>
  <si>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</si>
  <si>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</si>
  <si>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</si>
  <si>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</si>
  <si>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</si>
  <si>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</si>
  <si>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</si>
  <si>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</si>
  <si>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</si>
  <si>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</si>
  <si>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</si>
  <si>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</si>
  <si>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</si>
  <si>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</si>
  <si>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</si>
  <si>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</si>
  <si>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</si>
  <si>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</si>
  <si>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</si>
  <si>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</si>
  <si>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</si>
  <si>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</si>
  <si>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</si>
  <si>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</si>
  <si>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</si>
  <si>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</si>
  <si>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</si>
  <si>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</si>
  <si>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</si>
  <si>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</si>
  <si>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</si>
  <si>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</si>
  <si>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</si>
  <si>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</si>
  <si>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</si>
  <si>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</si>
  <si>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</si>
  <si>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</si>
  <si>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</si>
  <si>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</si>
  <si>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</si>
  <si>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</si>
  <si>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</si>
  <si>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</si>
  <si>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</si>
  <si>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</si>
  <si>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</si>
  <si>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</si>
  <si>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</si>
  <si>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</si>
  <si>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</si>
  <si>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</si>
  <si>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</si>
  <si>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</si>
  <si>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</si>
  <si>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</si>
  <si>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</si>
  <si>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</si>
  <si>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</si>
  <si>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</si>
  <si>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</si>
  <si>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</si>
  <si>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</si>
  <si>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</si>
  <si>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</si>
  <si>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</si>
  <si>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</si>
  <si>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</si>
  <si>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</si>
  <si>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</si>
  <si>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</si>
  <si>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</si>
  <si>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</si>
  <si>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</si>
  <si>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</si>
  <si>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</si>
  <si>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</si>
  <si>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</si>
  <si>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</si>
  <si>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</si>
  <si>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</si>
  <si>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</si>
  <si>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</si>
  <si>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</si>
  <si>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</si>
  <si>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</si>
  <si>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</si>
  <si>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</si>
  <si>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</si>
  <si>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</si>
  <si>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</si>
  <si>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</si>
  <si>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</si>
  <si>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</si>
  <si>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</si>
  <si>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</si>
  <si>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</si>
  <si>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</si>
  <si>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</si>
  <si>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</si>
  <si>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</si>
  <si>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</si>
  <si>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</si>
  <si>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</si>
  <si>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</si>
  <si>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</si>
  <si>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</si>
  <si>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</si>
  <si>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</si>
  <si>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</si>
  <si>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</si>
  <si>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</si>
  <si>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</si>
  <si>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</si>
  <si>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</si>
  <si>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</si>
  <si>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</si>
  <si>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</si>
  <si>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</si>
  <si>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</si>
  <si>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</si>
  <si>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</si>
  <si>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</si>
  <si>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</si>
  <si>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</si>
  <si>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</si>
  <si>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</si>
  <si>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</si>
  <si>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</si>
  <si>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</si>
  <si>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</si>
  <si>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</si>
  <si>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</si>
  <si>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</si>
  <si>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</si>
  <si>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</si>
  <si>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</si>
  <si>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</si>
  <si>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</si>
  <si>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</si>
  <si>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</si>
  <si>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</si>
  <si>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</si>
  <si>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</si>
  <si>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</si>
  <si>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</si>
  <si>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</si>
  <si>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</si>
  <si>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</si>
  <si>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</si>
  <si>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</si>
  <si>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</si>
  <si>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</si>
  <si>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</si>
  <si>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</si>
  <si>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</si>
  <si>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</si>
  <si>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</si>
  <si>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</si>
  <si>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</si>
  <si>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</si>
  <si>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</si>
  <si>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</si>
  <si>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</si>
  <si>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</si>
  <si>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</si>
  <si>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</si>
  <si>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</si>
  <si>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</si>
  <si>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</si>
  <si>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</si>
  <si>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</si>
  <si>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</si>
  <si>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</si>
  <si>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</si>
  <si>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</si>
  <si>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</si>
  <si>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</si>
  <si>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</si>
  <si>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</si>
  <si>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</si>
  <si>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</si>
  <si>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</si>
  <si>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</si>
  <si>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</si>
  <si>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</si>
  <si>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</si>
  <si>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</si>
  <si>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</si>
  <si>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</si>
  <si>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</si>
  <si>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</si>
  <si>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</si>
  <si>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</si>
  <si>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</si>
  <si>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</si>
  <si>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</si>
  <si>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</si>
  <si>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</si>
  <si>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</si>
  <si>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</si>
  <si>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</si>
  <si>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</si>
  <si>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</si>
  <si>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</si>
  <si>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</si>
  <si>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</si>
  <si>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</si>
  <si>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</si>
  <si>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</si>
  <si>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</si>
  <si>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</si>
  <si>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</si>
  <si>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</si>
  <si>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</si>
  <si>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</si>
  <si>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</si>
  <si>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</si>
  <si>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</si>
  <si>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</si>
  <si>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</si>
  <si>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</si>
  <si>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</si>
  <si>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</si>
  <si>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</si>
  <si>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</si>
  <si>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</si>
  <si>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</si>
  <si>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</si>
  <si>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</si>
  <si>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</si>
  <si>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</si>
  <si>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</si>
  <si>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</si>
  <si>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</si>
  <si>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</si>
  <si>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</si>
  <si>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</si>
  <si>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</si>
  <si>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</si>
  <si>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</si>
  <si>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</si>
  <si>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</si>
  <si>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</si>
  <si>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</si>
  <si>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</si>
  <si>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</si>
  <si>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</si>
  <si>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</si>
  <si>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</si>
  <si>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</si>
  <si>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</si>
  <si>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</si>
  <si>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</si>
  <si>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</si>
  <si>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</si>
  <si>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</si>
  <si>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</si>
  <si>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</si>
  <si>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</si>
  <si>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</si>
  <si>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</si>
  <si>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</si>
  <si>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</si>
  <si>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</si>
  <si>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</si>
  <si>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</si>
  <si>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</si>
  <si>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</si>
  <si>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</si>
  <si>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</si>
  <si>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</si>
  <si>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</si>
  <si>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</si>
  <si>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</si>
  <si>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</si>
  <si>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</si>
  <si>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</si>
  <si>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</si>
  <si>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</si>
  <si>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</si>
  <si>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</si>
  <si>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</si>
  <si>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</si>
  <si>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</si>
  <si>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</si>
  <si>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</si>
  <si>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</si>
  <si>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</si>
  <si>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</si>
  <si>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</si>
  <si>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</si>
  <si>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</si>
  <si>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</si>
  <si>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</si>
  <si>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</si>
  <si>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</si>
  <si>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</si>
  <si>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</si>
  <si>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</si>
  <si>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</si>
  <si>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</si>
  <si>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</si>
  <si>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</si>
  <si>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</si>
  <si>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</si>
  <si>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</si>
  <si>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</si>
  <si>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</si>
  <si>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</si>
  <si>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</si>
  <si>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</si>
  <si>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</si>
  <si>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</si>
  <si>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</si>
  <si>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</si>
  <si>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</si>
  <si>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</si>
  <si>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</si>
  <si>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</si>
  <si>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</si>
  <si>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</si>
  <si>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</si>
  <si>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</si>
  <si>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</si>
  <si>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</si>
  <si>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</si>
  <si>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</si>
  <si>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</si>
  <si>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</si>
  <si>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</si>
  <si>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</si>
  <si>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</si>
  <si>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</si>
  <si>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</si>
  <si>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</si>
  <si>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</si>
  <si>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</si>
  <si>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</si>
  <si>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</si>
  <si>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</si>
  <si>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</si>
  <si>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</si>
  <si>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</si>
  <si>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</si>
  <si>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</si>
  <si>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</si>
  <si>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</si>
  <si>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</si>
  <si>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</si>
  <si>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</si>
  <si>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</si>
  <si>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</si>
  <si>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</si>
  <si>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</si>
  <si>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</si>
  <si>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</si>
  <si>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</si>
  <si>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</si>
  <si>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</si>
  <si>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</si>
  <si>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</si>
  <si>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</si>
  <si>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</si>
  <si>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</si>
  <si>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</si>
  <si>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</si>
  <si>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</si>
  <si>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</si>
  <si>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</si>
  <si>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</si>
  <si>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</si>
  <si>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</si>
  <si>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</si>
  <si>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</si>
  <si>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</si>
  <si>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</si>
  <si>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</si>
  <si>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</si>
  <si>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</si>
  <si>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</si>
  <si>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</si>
  <si>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</si>
  <si>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</si>
  <si>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</si>
  <si>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</si>
  <si>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</si>
  <si>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</si>
  <si>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</si>
  <si>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</si>
  <si>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</si>
  <si>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</si>
  <si>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</si>
  <si>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</si>
  <si>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</si>
  <si>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</si>
  <si>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</si>
  <si>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</si>
  <si>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</si>
  <si>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</si>
  <si>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</si>
  <si>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</si>
  <si>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</si>
  <si>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</si>
  <si>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</si>
  <si>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</si>
  <si>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</si>
  <si>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</si>
  <si>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</si>
  <si>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</si>
  <si>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</si>
  <si>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</si>
  <si>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</si>
  <si>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</si>
  <si>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</si>
  <si>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</si>
  <si>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</si>
  <si>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</si>
  <si>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</si>
  <si>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</si>
  <si>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</si>
  <si>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</si>
  <si>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</si>
  <si>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</si>
  <si>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</si>
  <si>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</si>
  <si>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</si>
  <si>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</si>
  <si>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</si>
  <si>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</si>
  <si>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</si>
  <si>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</si>
  <si>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</si>
  <si>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</si>
  <si>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</si>
  <si>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</si>
  <si>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</si>
  <si>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</si>
  <si>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</si>
  <si>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</si>
  <si>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</si>
  <si>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</si>
  <si>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</si>
  <si>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</si>
  <si>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</si>
  <si>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</si>
  <si>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</si>
  <si>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</si>
  <si>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</si>
  <si>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</si>
  <si>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</si>
  <si>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</si>
  <si>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</si>
  <si>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</si>
  <si>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</si>
  <si>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</si>
  <si>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</si>
  <si>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</si>
  <si>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</si>
  <si>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</si>
  <si>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</si>
  <si>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</si>
  <si>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</si>
  <si>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</si>
  <si>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</si>
  <si>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</si>
  <si>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</si>
  <si>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</si>
  <si>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</si>
  <si>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</si>
  <si>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</si>
  <si>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</si>
  <si>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</si>
  <si>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</si>
  <si>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</si>
  <si>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</si>
  <si>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</si>
  <si>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</si>
  <si>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</si>
  <si>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</si>
  <si>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</si>
  <si>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</si>
  <si>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</si>
  <si>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</si>
  <si>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</si>
  <si>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</si>
  <si>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</si>
  <si>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</si>
  <si>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</si>
  <si>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</si>
  <si>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</si>
  <si>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</si>
  <si>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</si>
  <si>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</si>
  <si>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</si>
  <si>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</si>
  <si>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</si>
  <si>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</si>
  <si>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</si>
  <si>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</si>
  <si>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</si>
  <si>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</si>
  <si>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</si>
  <si>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</si>
  <si>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</si>
  <si>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</si>
  <si>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</si>
  <si>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</si>
  <si>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</si>
  <si>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</si>
  <si>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</si>
  <si>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</si>
  <si>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</si>
  <si>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</si>
  <si>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</si>
  <si>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</si>
  <si>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</si>
  <si>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</si>
  <si>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</si>
  <si>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</si>
  <si>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</si>
  <si>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</si>
  <si>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</si>
  <si>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</si>
  <si>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</si>
  <si>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</si>
  <si>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</si>
  <si>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</si>
  <si>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</si>
  <si>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</si>
  <si>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</si>
  <si>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</si>
  <si>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</si>
  <si>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</si>
  <si>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</si>
  <si>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</si>
  <si>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</si>
  <si>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</si>
  <si>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</si>
  <si>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</si>
  <si>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</si>
  <si>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</si>
  <si>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</si>
  <si>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</si>
  <si>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</si>
  <si>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</si>
  <si>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</si>
  <si>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</si>
  <si>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</si>
  <si>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</si>
  <si>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</si>
  <si>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</si>
  <si>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</si>
  <si>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</si>
  <si>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</si>
  <si>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</si>
  <si>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</si>
  <si>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</si>
  <si>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</si>
  <si>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</si>
  <si>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</si>
  <si>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</si>
  <si>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</si>
  <si>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</si>
  <si>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</si>
  <si>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</si>
  <si>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</si>
  <si>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</si>
  <si>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</si>
  <si>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</si>
  <si>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</si>
  <si>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</si>
  <si>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</si>
  <si>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</si>
  <si>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</si>
  <si>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</si>
  <si>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</si>
  <si>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</si>
  <si>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</si>
  <si>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</si>
  <si>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</si>
  <si>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</si>
  <si>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</si>
  <si>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</si>
  <si>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</si>
  <si>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</si>
  <si>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</si>
  <si>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</si>
  <si>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</si>
  <si>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</si>
  <si>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</si>
  <si>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</si>
  <si>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</si>
  <si>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</si>
  <si>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</si>
  <si>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</si>
  <si>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</si>
  <si>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</si>
  <si>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</si>
  <si>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</si>
  <si>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</si>
  <si>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</si>
  <si>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</si>
  <si>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</si>
  <si>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</si>
  <si>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</si>
  <si>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</si>
  <si>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</si>
  <si>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</si>
  <si>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</si>
  <si>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</si>
  <si>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</si>
  <si>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</si>
  <si>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</si>
  <si>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</si>
  <si>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</si>
  <si>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</si>
  <si>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</si>
  <si>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</si>
  <si>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</si>
  <si>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</si>
  <si>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</si>
  <si>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</si>
  <si>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</si>
  <si>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</si>
  <si>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</si>
  <si>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</si>
  <si>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</si>
  <si>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</si>
  <si>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</si>
  <si>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</si>
  <si>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</si>
  <si>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</si>
  <si>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</si>
  <si>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</si>
  <si>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</si>
  <si>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</si>
  <si>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</si>
  <si>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</si>
  <si>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</si>
  <si>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</si>
  <si>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</si>
  <si>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</si>
  <si>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</si>
  <si>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</si>
  <si>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</si>
  <si>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</si>
  <si>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</si>
  <si>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</si>
  <si>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</si>
  <si>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</si>
  <si>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</si>
  <si>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</si>
  <si>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</si>
  <si>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</si>
  <si>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</si>
  <si>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</si>
  <si>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</si>
  <si>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</si>
  <si>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</si>
  <si>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</si>
  <si>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</si>
  <si>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</si>
  <si>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</si>
  <si>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</si>
  <si>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</si>
  <si>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</si>
  <si>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</si>
  <si>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</si>
  <si>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</si>
  <si>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</si>
  <si>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</si>
  <si>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</si>
  <si>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</si>
  <si>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</si>
  <si>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</si>
  <si>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</si>
  <si>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</si>
  <si>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</si>
  <si>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</si>
  <si>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</si>
  <si>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</si>
  <si>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</si>
  <si>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</si>
  <si>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</si>
  <si>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</si>
  <si>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</si>
  <si>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</si>
  <si>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</si>
  <si>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</si>
  <si>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</si>
  <si>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</si>
  <si>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</si>
  <si>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</si>
  <si>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</si>
  <si>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</si>
  <si>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</si>
  <si>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</si>
  <si>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</si>
  <si>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</si>
  <si>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</si>
  <si>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</si>
  <si>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</si>
  <si>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</si>
  <si>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</si>
  <si>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</si>
  <si>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</si>
  <si>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</si>
  <si>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</si>
  <si>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</si>
  <si>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</si>
  <si>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</si>
  <si>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</si>
  <si>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</si>
  <si>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</si>
  <si>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</si>
  <si>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</si>
  <si>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</si>
  <si>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</si>
  <si>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</si>
  <si>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</si>
  <si>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</si>
  <si>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</si>
  <si>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</si>
  <si>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</si>
  <si>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</si>
  <si>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</si>
  <si>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</si>
  <si>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</si>
  <si>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</si>
  <si>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</si>
  <si>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</si>
  <si>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</si>
  <si>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</si>
  <si>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</si>
  <si>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</si>
  <si>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</si>
  <si>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</si>
  <si>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</si>
  <si>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</si>
  <si>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</si>
  <si>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</si>
  <si>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</si>
  <si>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</si>
  <si>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</si>
  <si>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</si>
  <si>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</si>
  <si>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</si>
  <si>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</si>
  <si>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</si>
  <si>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</si>
  <si>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</si>
  <si>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</si>
  <si>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</si>
  <si>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</si>
  <si>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</si>
  <si>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</si>
  <si>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</si>
  <si>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</si>
  <si>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</si>
  <si>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</si>
  <si>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</si>
  <si>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</si>
  <si>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</si>
  <si>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</si>
  <si>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</si>
  <si>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</si>
  <si>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</si>
  <si>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</si>
  <si>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</si>
  <si>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</si>
  <si>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</si>
  <si>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</si>
  <si>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</si>
  <si>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</si>
  <si>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</si>
  <si>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</si>
  <si>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</si>
  <si>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</si>
  <si>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</si>
  <si>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</si>
  <si>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</si>
  <si>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</si>
  <si>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</si>
  <si>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</si>
  <si>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</si>
  <si>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</si>
  <si>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</si>
  <si>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</si>
  <si>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</si>
  <si>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</si>
  <si>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</si>
  <si>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</si>
  <si>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</si>
  <si>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</si>
  <si>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</si>
  <si>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</si>
  <si>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</si>
  <si>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</si>
  <si>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</si>
  <si>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</si>
  <si>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</si>
  <si>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</si>
  <si>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</si>
  <si>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</si>
  <si>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</si>
  <si>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</si>
  <si>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</si>
  <si>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</si>
  <si>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</si>
  <si>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</si>
  <si>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</si>
  <si>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</si>
  <si>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</si>
  <si>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</si>
  <si>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</si>
  <si>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</si>
  <si>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</si>
  <si>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</si>
  <si>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</si>
  <si>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</si>
  <si>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</si>
  <si>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</si>
  <si>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</si>
  <si>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</si>
  <si>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</si>
  <si>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</si>
  <si>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</si>
  <si>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</si>
  <si>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</si>
  <si>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</si>
  <si>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</si>
  <si>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</si>
  <si>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</si>
  <si>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</si>
  <si>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</si>
  <si>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</si>
  <si>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</si>
  <si>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</si>
  <si>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</si>
  <si>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</si>
  <si>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</si>
  <si>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</si>
  <si>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</si>
  <si>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</si>
  <si>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</si>
  <si>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</si>
  <si>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</si>
  <si>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</si>
  <si>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</si>
  <si>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</si>
  <si>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</si>
  <si>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</si>
  <si>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</si>
  <si>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</si>
  <si>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</si>
  <si>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</si>
  <si>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</si>
  <si>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</si>
  <si>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</si>
  <si>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</si>
  <si>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</si>
  <si>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</si>
  <si>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</si>
  <si>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</si>
  <si>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</si>
  <si>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</si>
  <si>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</si>
  <si>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</si>
  <si>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</si>
  <si>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</si>
  <si>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</si>
  <si>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</si>
  <si>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</si>
  <si>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</si>
  <si>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</si>
  <si>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</si>
  <si>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</si>
  <si>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</si>
  <si>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</si>
  <si>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</si>
  <si>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</si>
  <si>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</si>
  <si>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</si>
  <si>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</si>
  <si>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</si>
  <si>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</si>
  <si>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</si>
  <si>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</si>
  <si>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</si>
  <si>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</si>
  <si>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</si>
  <si>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</si>
  <si>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</si>
  <si>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</si>
  <si>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</si>
  <si>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</si>
  <si>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</si>
  <si>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</si>
  <si>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</si>
  <si>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</si>
  <si>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</si>
  <si>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</si>
  <si>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</si>
  <si>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</si>
  <si>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</si>
  <si>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</si>
  <si>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</si>
  <si>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</si>
  <si>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</si>
  <si>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</si>
  <si>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</si>
  <si>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</si>
  <si>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</si>
  <si>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</si>
  <si>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</si>
  <si>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</si>
  <si>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</si>
  <si>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</si>
  <si>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</si>
  <si>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</si>
  <si>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</si>
  <si>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</si>
  <si>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</si>
  <si>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</si>
  <si>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</si>
  <si>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</si>
  <si>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</si>
  <si>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</si>
  <si>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</si>
  <si>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</si>
  <si>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</si>
  <si>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</si>
  <si>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</si>
  <si>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</si>
  <si>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</si>
  <si>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</si>
  <si>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</si>
  <si>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</si>
  <si>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</si>
  <si>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</si>
  <si>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</si>
  <si>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</si>
  <si>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</si>
  <si>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</si>
  <si>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</si>
  <si>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</si>
  <si>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</si>
  <si>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</si>
  <si>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</si>
  <si>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</si>
  <si>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</si>
  <si>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</si>
  <si>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</si>
  <si>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</si>
  <si>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</si>
  <si>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</si>
  <si>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</si>
  <si>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</si>
  <si>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</si>
  <si>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</si>
  <si>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</si>
  <si>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</si>
  <si>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</si>
  <si>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</si>
  <si>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</si>
  <si>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</si>
  <si>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</si>
  <si>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</si>
  <si>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</si>
  <si>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</si>
  <si>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</si>
  <si>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</si>
  <si>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</si>
  <si>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</si>
  <si>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</si>
  <si>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</si>
  <si>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</si>
  <si>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</si>
  <si>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</si>
  <si>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</si>
  <si>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</si>
  <si>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</si>
  <si>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</si>
  <si>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</si>
  <si>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</si>
  <si>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</si>
  <si>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</si>
  <si>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</si>
  <si>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</si>
  <si>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</si>
  <si>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</si>
  <si>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</si>
  <si>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</si>
  <si>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</si>
  <si>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</si>
  <si>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</si>
  <si>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</si>
  <si>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</si>
  <si>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</si>
  <si>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</si>
  <si>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</si>
  <si>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</si>
  <si>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</si>
  <si>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</si>
  <si>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</si>
  <si>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</si>
  <si>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</si>
  <si>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</si>
  <si>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</si>
  <si>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</si>
  <si>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</si>
  <si>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</si>
  <si>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</si>
  <si>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</si>
  <si>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</si>
  <si>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</si>
  <si>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</si>
  <si>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</si>
  <si>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</si>
  <si>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</si>
  <si>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</si>
  <si>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</si>
  <si>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</si>
  <si>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</si>
  <si>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</si>
  <si>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</si>
  <si>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</si>
  <si>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</si>
  <si>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</si>
  <si>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</si>
  <si>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</si>
  <si>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</si>
  <si>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</si>
  <si>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</si>
  <si>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</si>
  <si>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</si>
  <si>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</si>
  <si>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</si>
  <si>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</si>
  <si>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</si>
  <si>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</si>
  <si>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</si>
  <si>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</si>
  <si>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</si>
  <si>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</si>
  <si>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</si>
  <si>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</si>
  <si>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</si>
  <si>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</si>
  <si>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</si>
  <si>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</si>
  <si>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</si>
  <si>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</si>
  <si>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</si>
  <si>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</si>
  <si>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</si>
  <si>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</si>
  <si>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</si>
  <si>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</si>
  <si>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</si>
  <si>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</si>
  <si>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</si>
  <si>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</si>
  <si>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</si>
  <si>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</si>
  <si>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</si>
  <si>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</si>
  <si>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</si>
  <si>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</si>
  <si>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</si>
  <si>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</si>
  <si>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</si>
  <si>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</si>
  <si>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</si>
  <si>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</si>
  <si>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</si>
  <si>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</si>
  <si>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</si>
  <si>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</si>
  <si>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</si>
  <si>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</si>
  <si>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</si>
  <si>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</si>
  <si>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</si>
  <si>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</si>
  <si>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</si>
  <si>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</si>
  <si>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</si>
  <si>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</si>
  <si>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</si>
  <si>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</si>
  <si>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</si>
  <si>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</si>
  <si>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</si>
  <si>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</si>
  <si>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</si>
  <si>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</si>
  <si>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</si>
  <si>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</si>
  <si>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</si>
  <si>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</si>
  <si>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</si>
  <si>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</si>
  <si>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</si>
  <si>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</si>
  <si>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</si>
  <si>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</si>
  <si>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</si>
  <si>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</si>
  <si>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</si>
  <si>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</si>
  <si>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</si>
  <si>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</si>
  <si>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</si>
  <si>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</si>
  <si>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</si>
  <si>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</si>
  <si>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</si>
  <si>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</si>
  <si>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</si>
  <si>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</si>
  <si>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</si>
  <si>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</si>
  <si>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</si>
  <si>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</si>
  <si>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</si>
  <si>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</si>
  <si>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</si>
  <si>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</si>
  <si>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</si>
  <si>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</si>
  <si>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</si>
  <si>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</si>
  <si>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</si>
  <si>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</si>
  <si>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</si>
  <si>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</si>
  <si>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</si>
  <si>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</si>
  <si>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</si>
  <si>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</si>
  <si>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</si>
  <si>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</si>
  <si>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</si>
  <si>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</si>
  <si>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</si>
  <si>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</si>
  <si>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</si>
  <si>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</si>
  <si>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</si>
  <si>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</si>
  <si>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</si>
  <si>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</si>
  <si>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</si>
  <si>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</si>
  <si>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</si>
  <si>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</si>
  <si>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</si>
  <si>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</si>
  <si>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</si>
  <si>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</si>
  <si>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</si>
  <si>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</si>
  <si>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</si>
  <si>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</si>
  <si>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</si>
  <si>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</si>
  <si>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</si>
  <si>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</si>
  <si>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</si>
  <si>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</si>
  <si>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</si>
  <si>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</si>
  <si>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</si>
  <si>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</si>
  <si>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</si>
  <si>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</si>
  <si>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</si>
  <si>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</si>
  <si>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</si>
  <si>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</si>
  <si>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</si>
  <si>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</si>
  <si>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</si>
  <si>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</si>
  <si>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</si>
  <si>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</si>
  <si>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</si>
  <si>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</si>
  <si>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</si>
  <si>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</si>
  <si>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</si>
  <si>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</si>
  <si>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</si>
  <si>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</si>
  <si>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</si>
  <si>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</si>
  <si>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</si>
  <si>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</si>
  <si>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</si>
  <si>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</si>
  <si>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</si>
  <si>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</si>
  <si>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</si>
  <si>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</si>
  <si>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</si>
  <si>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</si>
  <si>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</si>
  <si>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</si>
  <si>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</si>
  <si>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</si>
  <si>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</si>
  <si>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</si>
  <si>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</si>
  <si>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</si>
  <si>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</si>
  <si>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</si>
  <si>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</si>
  <si>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</si>
  <si>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</si>
  <si>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</si>
  <si>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</si>
  <si>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</si>
  <si>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</si>
  <si>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</si>
  <si>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</si>
  <si>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</si>
  <si>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</si>
  <si>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</si>
  <si>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</si>
  <si>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</si>
  <si>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</si>
  <si>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</si>
  <si>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</si>
  <si>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</si>
  <si>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</si>
  <si>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</si>
  <si>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</si>
  <si>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</si>
  <si>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</si>
  <si>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</si>
  <si>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</si>
  <si>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</si>
  <si>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</si>
  <si>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</si>
  <si>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</si>
  <si>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</si>
  <si>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</si>
  <si>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</si>
  <si>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</si>
  <si>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</si>
  <si>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</si>
  <si>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</si>
  <si>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</si>
  <si>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</si>
  <si>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</si>
  <si>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</si>
  <si>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</si>
  <si>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</si>
  <si>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</si>
  <si>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</si>
  <si>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</si>
  <si>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</si>
  <si>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</si>
  <si>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</si>
  <si>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</si>
  <si>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</si>
  <si>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</si>
  <si>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</si>
  <si>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</si>
  <si>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</si>
  <si>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</si>
  <si>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</si>
  <si>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</si>
  <si>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</si>
  <si>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</si>
  <si>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</si>
  <si>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</si>
  <si>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</si>
  <si>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</si>
  <si>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</si>
  <si>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</si>
  <si>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</si>
  <si>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</si>
  <si>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</si>
  <si>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</si>
  <si>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</si>
  <si>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</si>
  <si>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</si>
  <si>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</si>
  <si>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</si>
  <si>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</si>
  <si>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</si>
  <si>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</si>
  <si>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</si>
  <si>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</si>
  <si>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</si>
  <si>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</si>
  <si>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</si>
  <si>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</si>
  <si>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</si>
  <si>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</si>
  <si>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</si>
  <si>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</si>
  <si>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</si>
  <si>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</si>
  <si>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</si>
  <si>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</si>
  <si>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</si>
  <si>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</si>
  <si>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</si>
  <si>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</si>
  <si>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</si>
  <si>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</si>
  <si>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</si>
  <si>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</si>
  <si>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</si>
  <si>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</si>
  <si>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</si>
  <si>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</si>
  <si>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</si>
  <si>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</si>
  <si>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</si>
  <si>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</si>
  <si>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</si>
  <si>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</si>
  <si>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</si>
  <si>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</si>
  <si>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</si>
  <si>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</si>
  <si>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</si>
  <si>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</si>
  <si>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</si>
  <si>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</si>
  <si>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</si>
  <si>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</si>
  <si>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</si>
  <si>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</si>
  <si>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</si>
  <si>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</si>
  <si>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</si>
  <si>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</si>
  <si>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</si>
  <si>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</si>
  <si>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</si>
  <si>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</si>
  <si>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</si>
  <si>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</si>
  <si>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</si>
  <si>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</si>
  <si>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</si>
  <si>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</si>
  <si>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</si>
  <si>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</si>
  <si>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</si>
  <si>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</si>
  <si>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</si>
  <si>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</si>
  <si>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</si>
  <si>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</si>
  <si>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</si>
  <si>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</si>
  <si>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</si>
  <si>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</si>
  <si>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</si>
  <si>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</si>
  <si>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</si>
  <si>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</si>
  <si>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</si>
  <si>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</si>
  <si>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</si>
  <si>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</si>
  <si>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</si>
  <si>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</si>
  <si>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</si>
  <si>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</si>
  <si>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</si>
  <si>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</si>
  <si>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</si>
  <si>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</si>
  <si>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</si>
  <si>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</si>
  <si>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</si>
  <si>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</si>
  <si>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</si>
  <si>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</si>
  <si>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</si>
  <si>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</si>
  <si>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</si>
  <si>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</si>
  <si>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</si>
  <si>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</si>
  <si>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</si>
  <si>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</si>
  <si>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</si>
  <si>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</si>
  <si>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</si>
  <si>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</si>
  <si>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</si>
  <si>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</si>
  <si>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</si>
  <si>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</si>
  <si>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</si>
  <si>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</si>
  <si>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</si>
  <si>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</si>
  <si>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</si>
  <si>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</si>
  <si>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</si>
  <si>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</si>
  <si>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</si>
  <si>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</si>
  <si>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</si>
  <si>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</si>
  <si>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</si>
  <si>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</si>
  <si>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</si>
  <si>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</si>
  <si>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</si>
  <si>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</si>
  <si>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</si>
  <si>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</si>
  <si>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</si>
  <si>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</si>
  <si>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</si>
  <si>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</si>
  <si>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</si>
  <si>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</si>
  <si>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</si>
  <si>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</si>
  <si>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</si>
  <si>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</si>
  <si>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</si>
  <si>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</si>
  <si>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</si>
  <si>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</si>
  <si>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</si>
  <si>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</si>
  <si>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</si>
  <si>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</si>
  <si>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</si>
  <si>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</si>
  <si>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</si>
  <si>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</si>
  <si>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</si>
  <si>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</si>
  <si>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</si>
  <si>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</si>
  <si>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</si>
  <si>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</si>
  <si>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</si>
  <si>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</si>
  <si>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</si>
  <si>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</si>
  <si>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</si>
  <si>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</si>
  <si>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</si>
  <si>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</si>
  <si>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</si>
  <si>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</si>
  <si>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</si>
  <si>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</si>
  <si>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</si>
  <si>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</si>
  <si>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</si>
  <si>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</si>
  <si>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</si>
  <si>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</si>
  <si>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</si>
  <si>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</si>
  <si>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</si>
  <si>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</si>
  <si>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</si>
  <si>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</si>
  <si>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</si>
  <si>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</si>
  <si>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</si>
  <si>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</si>
  <si>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</si>
  <si>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</si>
  <si>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</si>
  <si>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</si>
  <si>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</si>
  <si>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</si>
  <si>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</si>
  <si>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</si>
  <si>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</si>
  <si>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</si>
  <si>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</si>
  <si>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</si>
  <si>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</si>
  <si>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</si>
  <si>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</si>
  <si>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</si>
  <si>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</si>
  <si>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</si>
  <si>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</si>
  <si>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</si>
  <si>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</si>
  <si>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</si>
  <si>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</si>
  <si>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</si>
  <si>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</si>
  <si>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</si>
  <si>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</si>
  <si>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</si>
  <si>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</si>
  <si>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</si>
  <si>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</si>
  <si>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</si>
  <si>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</si>
  <si>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</si>
  <si>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</si>
  <si>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</si>
  <si>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</si>
  <si>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</si>
  <si>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</si>
  <si>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</si>
  <si>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</si>
  <si>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</si>
  <si>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</si>
  <si>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</si>
  <si>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</si>
  <si>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</si>
  <si>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</si>
  <si>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</si>
  <si>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</si>
  <si>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</si>
  <si>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</si>
  <si>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</si>
  <si>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</si>
  <si>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</si>
  <si>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</si>
  <si>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</si>
  <si>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</si>
  <si>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</si>
  <si>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</si>
  <si>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</si>
  <si>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</si>
  <si>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</si>
  <si>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</si>
  <si>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</si>
  <si>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</si>
  <si>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</si>
  <si>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</si>
  <si>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</si>
  <si>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</si>
  <si>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</si>
  <si>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</si>
  <si>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</si>
  <si>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</si>
  <si>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</si>
  <si>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</si>
  <si>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</si>
  <si>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</si>
  <si>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</si>
  <si>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</si>
  <si>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</si>
  <si>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</si>
  <si>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</si>
  <si>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</si>
  <si>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</si>
  <si>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</si>
  <si>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</si>
  <si>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</si>
  <si>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</si>
  <si>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</si>
  <si>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</si>
  <si>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</si>
  <si>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</si>
  <si>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</si>
  <si>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</si>
  <si>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</si>
  <si>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</si>
  <si>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</si>
  <si>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</si>
  <si>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</si>
  <si>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</si>
  <si>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</si>
  <si>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</si>
  <si>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</si>
  <si>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</si>
  <si>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</si>
  <si>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</si>
  <si>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</si>
  <si>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</si>
  <si>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</si>
  <si>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</si>
  <si>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</si>
  <si>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</si>
  <si>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</si>
  <si>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</si>
  <si>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</si>
  <si>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</si>
  <si>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</si>
  <si>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</si>
  <si>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</si>
  <si>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</si>
  <si>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</si>
  <si>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</si>
  <si>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</si>
  <si>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</si>
  <si>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</si>
  <si>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</si>
  <si>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</si>
  <si>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</si>
  <si>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</si>
  <si>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</si>
  <si>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</si>
  <si>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</si>
  <si>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</si>
  <si>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</si>
  <si>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</si>
  <si>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</si>
  <si>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</si>
  <si>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</si>
  <si>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</si>
  <si>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</si>
  <si>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</si>
  <si>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</si>
  <si>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</si>
  <si>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</si>
  <si>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</si>
  <si>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</si>
  <si>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</si>
  <si>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</si>
  <si>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</si>
  <si>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</si>
  <si>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</si>
  <si>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</si>
  <si>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</si>
  <si>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</si>
  <si>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</si>
  <si>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</si>
  <si>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</si>
  <si>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</si>
  <si>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</si>
  <si>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</si>
  <si>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</si>
  <si>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</si>
  <si>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</si>
  <si>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</si>
  <si>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</si>
  <si>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</si>
  <si>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</si>
  <si>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</si>
  <si>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</si>
  <si>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</si>
  <si>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</si>
  <si>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</si>
  <si>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</si>
  <si>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</si>
  <si>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</si>
  <si>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</si>
  <si>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</si>
  <si>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</si>
  <si>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</si>
  <si>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</si>
  <si>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</si>
  <si>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</si>
  <si>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</si>
  <si>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</si>
  <si>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</si>
  <si>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</si>
  <si>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</si>
  <si>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</si>
  <si>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</si>
  <si>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</si>
  <si>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</si>
  <si>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</si>
  <si>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</si>
  <si>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</si>
  <si>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</si>
  <si>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</si>
  <si>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</si>
  <si>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</si>
  <si>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</si>
  <si>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</si>
  <si>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</si>
  <si>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</si>
  <si>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</si>
  <si>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</si>
  <si>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</si>
  <si>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</si>
  <si>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</si>
  <si>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</si>
  <si>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</si>
  <si>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</si>
  <si>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</si>
  <si>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</si>
  <si>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</si>
  <si>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</si>
  <si>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</si>
  <si>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</si>
  <si>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</si>
  <si>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</si>
  <si>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</si>
  <si>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</si>
  <si>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</si>
  <si>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</si>
  <si>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</si>
  <si>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</si>
  <si>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</si>
  <si>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</si>
  <si>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</si>
  <si>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</si>
  <si>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</si>
  <si>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</si>
  <si>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</si>
  <si>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</si>
  <si>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</si>
  <si>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</si>
  <si>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</si>
  <si>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</si>
  <si>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</si>
  <si>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</si>
  <si>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</si>
  <si>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</si>
  <si>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</si>
  <si>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</si>
  <si>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</si>
  <si>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</si>
  <si>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</si>
  <si>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</si>
  <si>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</si>
  <si>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</si>
  <si>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</si>
  <si>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</si>
  <si>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</si>
  <si>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</si>
  <si>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</si>
  <si>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</si>
  <si>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</si>
  <si>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</si>
  <si>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</si>
  <si>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</si>
  <si>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</si>
  <si>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</si>
  <si>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</si>
  <si>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</si>
  <si>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</si>
  <si>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</si>
  <si>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</si>
  <si>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</si>
  <si>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</si>
  <si>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</si>
  <si>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</si>
  <si>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</si>
  <si>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</si>
  <si>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</si>
  <si>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</si>
  <si>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</si>
  <si>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</si>
  <si>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</si>
  <si>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</si>
  <si>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</si>
  <si>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</si>
  <si>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</si>
  <si>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</si>
  <si>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</si>
  <si>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</si>
  <si>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</si>
  <si>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</si>
  <si>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</si>
  <si>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</si>
  <si>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</si>
  <si>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</si>
  <si>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</si>
  <si>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</si>
  <si>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</si>
  <si>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</si>
  <si>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</si>
  <si>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</si>
  <si>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</si>
  <si>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</si>
  <si>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</si>
  <si>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</si>
  <si>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</si>
  <si>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</si>
  <si>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</si>
  <si>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</si>
  <si>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</si>
  <si>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</si>
  <si>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</si>
  <si>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</si>
  <si>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</si>
  <si>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</si>
  <si>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</si>
  <si>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</si>
  <si>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</si>
  <si>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</si>
  <si>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</si>
  <si>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</si>
  <si>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</si>
  <si>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</si>
  <si>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</si>
  <si>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</si>
  <si>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</si>
  <si>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</si>
  <si>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</si>
  <si>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</si>
  <si>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</si>
  <si>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</si>
  <si>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</si>
  <si>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</si>
  <si>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</si>
  <si>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</si>
  <si>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</si>
  <si>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</si>
  <si>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</si>
  <si>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</si>
  <si>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</si>
  <si>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</si>
  <si>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</si>
  <si>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</si>
  <si>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</si>
  <si>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</si>
  <si>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</si>
  <si>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</si>
  <si>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</si>
  <si>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</si>
  <si>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</si>
  <si>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</si>
  <si>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</si>
  <si>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</si>
  <si>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</si>
  <si>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</si>
  <si>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</si>
  <si>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</si>
  <si>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</si>
  <si>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</si>
  <si>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</si>
  <si>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</si>
  <si>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</si>
  <si>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</si>
  <si>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</si>
  <si>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</si>
  <si>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</si>
  <si>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</si>
  <si>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</si>
  <si>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</si>
  <si>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</si>
  <si>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</si>
  <si>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</si>
  <si>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</si>
  <si>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</si>
  <si>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</si>
  <si>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</si>
  <si>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</si>
  <si>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</si>
  <si>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</si>
  <si>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</si>
  <si>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</si>
  <si>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</si>
  <si>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</si>
  <si>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</si>
  <si>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</si>
  <si>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</si>
  <si>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</si>
  <si>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</si>
  <si>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</si>
  <si>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</si>
  <si>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</si>
  <si>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</si>
  <si>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</si>
  <si>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</si>
  <si>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</si>
  <si>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</si>
  <si>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</si>
  <si>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</si>
  <si>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</si>
  <si>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</si>
  <si>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</si>
  <si>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</si>
  <si>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</si>
  <si>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</si>
  <si>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</si>
  <si>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</si>
  <si>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</si>
  <si>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</si>
  <si>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</si>
  <si>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</si>
  <si>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</si>
  <si>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</si>
  <si>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</si>
  <si>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</si>
  <si>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</si>
  <si>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</si>
  <si>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</si>
  <si>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</si>
  <si>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</si>
  <si>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</si>
  <si>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</si>
  <si>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</si>
  <si>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</si>
  <si>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</si>
  <si>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</si>
  <si>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</si>
  <si>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</si>
  <si>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</si>
  <si>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</si>
  <si>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</si>
  <si>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</si>
  <si>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</si>
  <si>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</si>
  <si>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</si>
  <si>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</si>
  <si>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</si>
  <si>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</si>
  <si>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</si>
  <si>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</si>
  <si>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</si>
  <si>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</si>
  <si>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</si>
  <si>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</si>
  <si>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</si>
  <si>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</si>
  <si>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</si>
  <si>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</si>
  <si>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</si>
  <si>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</si>
  <si>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</si>
  <si>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</si>
  <si>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</si>
  <si>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</si>
  <si>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</si>
  <si>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</si>
  <si>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</si>
  <si>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</si>
  <si>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</si>
  <si>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</si>
  <si>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</si>
  <si>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</si>
  <si>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</si>
  <si>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</si>
  <si>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</si>
  <si>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</si>
  <si>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</si>
  <si>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</si>
  <si>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</si>
  <si>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</si>
  <si>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</si>
  <si>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</si>
  <si>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</si>
  <si>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</si>
  <si>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</si>
  <si>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</si>
  <si>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</si>
  <si>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</si>
  <si>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</si>
  <si>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</si>
  <si>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</si>
  <si>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</si>
  <si>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</si>
  <si>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</si>
  <si>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</si>
  <si>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</si>
  <si>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</si>
  <si>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</si>
  <si>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</si>
  <si>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</si>
  <si>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</si>
  <si>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</si>
  <si>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</si>
  <si>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</si>
  <si>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</si>
  <si>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</si>
  <si>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</si>
  <si>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</si>
  <si>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</si>
  <si>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</si>
  <si>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</si>
  <si>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</si>
  <si>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</si>
  <si>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</si>
  <si>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</si>
  <si>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</si>
  <si>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</si>
  <si>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</si>
  <si>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</si>
  <si>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</si>
  <si>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</si>
  <si>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</si>
  <si>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</si>
  <si>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</si>
  <si>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</si>
  <si>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</si>
  <si>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</si>
  <si>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</si>
  <si>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</si>
  <si>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</si>
  <si>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</si>
  <si>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</si>
  <si>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</si>
  <si>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</si>
  <si>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</si>
  <si>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</si>
  <si>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</si>
  <si>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</si>
  <si>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</si>
  <si>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</si>
  <si>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</si>
  <si>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</si>
  <si>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</si>
  <si>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</si>
  <si>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</si>
  <si>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</si>
  <si>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</si>
  <si>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</si>
  <si>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</si>
  <si>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</si>
  <si>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</si>
  <si>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</si>
  <si>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</si>
  <si>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</si>
  <si>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</si>
  <si>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</si>
  <si>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</si>
  <si>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</si>
  <si>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</si>
  <si>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</si>
  <si>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</si>
  <si>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</si>
  <si>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</si>
  <si>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</si>
  <si>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</si>
  <si>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</si>
  <si>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</si>
  <si>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</si>
  <si>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</si>
  <si>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</si>
  <si>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</si>
  <si>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</si>
  <si>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</si>
  <si>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</si>
  <si>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</si>
  <si>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</si>
  <si>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</si>
  <si>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</si>
  <si>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</si>
  <si>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</si>
  <si>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</si>
  <si>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</si>
  <si>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</si>
  <si>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</si>
  <si>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</si>
  <si>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</si>
  <si>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</si>
  <si>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</si>
  <si>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</si>
  <si>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</si>
  <si>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</si>
  <si>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</si>
  <si>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</si>
  <si>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</si>
  <si>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</si>
  <si>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</si>
  <si>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</si>
  <si>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</si>
  <si>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</si>
  <si>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</si>
  <si>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</si>
  <si>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</si>
  <si>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</si>
  <si>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</si>
  <si>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</si>
  <si>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</si>
  <si>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</si>
  <si>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</si>
  <si>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</si>
  <si>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</si>
  <si>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</si>
  <si>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</si>
  <si>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</si>
  <si>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</si>
  <si>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</si>
  <si>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</si>
  <si>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</si>
  <si>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</si>
  <si>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</si>
  <si>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</si>
  <si>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</si>
  <si>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</si>
  <si>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</si>
  <si>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</si>
  <si>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</si>
  <si>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</si>
  <si>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</si>
  <si>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</si>
  <si>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</si>
  <si>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</si>
  <si>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</si>
  <si>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</si>
  <si>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</si>
  <si>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</si>
  <si>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</si>
  <si>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</si>
  <si>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</si>
  <si>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</si>
  <si>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</si>
  <si>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</si>
  <si>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</si>
  <si>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</si>
  <si>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</si>
  <si>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</si>
  <si>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</si>
  <si>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</si>
  <si>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</si>
  <si>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</si>
  <si>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</si>
  <si>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</si>
  <si>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</si>
  <si>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</si>
  <si>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</si>
  <si>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</si>
  <si>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</si>
  <si>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</si>
  <si>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</si>
  <si>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</si>
  <si>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</si>
  <si>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</si>
  <si>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</si>
  <si>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</si>
  <si>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</si>
  <si>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</si>
  <si>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</si>
  <si>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</si>
  <si>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</si>
  <si>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</si>
  <si>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</si>
  <si>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</si>
  <si>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</si>
  <si>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</si>
  <si>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</si>
  <si>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</si>
  <si>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</si>
  <si>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</si>
  <si>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</si>
  <si>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</si>
  <si>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</si>
  <si>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</si>
  <si>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</si>
  <si>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</si>
  <si>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</si>
  <si>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</si>
  <si>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</si>
  <si>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</si>
  <si>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</si>
  <si>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</si>
  <si>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</si>
  <si>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</si>
  <si>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</si>
  <si>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</si>
  <si>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</si>
  <si>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</si>
  <si>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</si>
  <si>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</si>
  <si>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</si>
  <si>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</si>
  <si>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</si>
  <si>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</si>
  <si>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</si>
  <si>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</si>
  <si>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</si>
  <si>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</si>
  <si>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</si>
  <si>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</si>
  <si>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</si>
  <si>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</si>
  <si>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</si>
  <si>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</si>
  <si>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</si>
  <si>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</si>
  <si>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</si>
  <si>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</si>
  <si>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</si>
  <si>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</si>
  <si>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</si>
  <si>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</si>
  <si>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</si>
  <si>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</si>
  <si>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</si>
  <si>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</si>
  <si>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</si>
  <si>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</si>
  <si>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</si>
  <si>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</si>
  <si>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</si>
  <si>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</si>
  <si>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</si>
  <si>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</si>
  <si>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</si>
  <si>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</si>
  <si>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</si>
  <si>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</si>
  <si>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</si>
  <si>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</si>
  <si>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</si>
  <si>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</si>
  <si>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</si>
  <si>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</si>
  <si>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</si>
  <si>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</si>
  <si>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</si>
  <si>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</si>
  <si>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</si>
  <si>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</si>
  <si>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</si>
  <si>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</si>
  <si>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</si>
  <si>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</si>
  <si>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</si>
  <si>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</si>
  <si>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</si>
  <si>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</si>
  <si>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</si>
  <si>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</si>
  <si>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</si>
  <si>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</si>
  <si>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</si>
  <si>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</si>
  <si>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</si>
  <si>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</si>
  <si>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</si>
  <si>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</si>
  <si>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</si>
  <si>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</si>
  <si>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</si>
  <si>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</si>
  <si>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</si>
  <si>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</si>
  <si>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</si>
  <si>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</si>
  <si>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</si>
  <si>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</si>
  <si>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</si>
  <si>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</si>
  <si>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</si>
  <si>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</si>
  <si>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</si>
  <si>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</si>
  <si>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</si>
  <si>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</si>
  <si>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</si>
  <si>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</si>
  <si>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</si>
  <si>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</si>
  <si>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</si>
  <si>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</si>
  <si>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</si>
  <si>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</si>
  <si>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</si>
  <si>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</si>
  <si>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</si>
  <si>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</si>
  <si>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</si>
  <si>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</si>
  <si>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</si>
  <si>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</si>
  <si>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</si>
  <si>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</si>
  <si>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</si>
  <si>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</si>
  <si>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</si>
  <si>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</si>
  <si>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</si>
  <si>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</si>
  <si>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</si>
  <si>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</si>
  <si>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</si>
  <si>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</si>
  <si>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</si>
  <si>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</si>
  <si>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</si>
  <si>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</si>
  <si>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</si>
  <si>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</si>
  <si>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</si>
  <si>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</si>
  <si>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</si>
  <si>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</si>
  <si>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</si>
  <si>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</si>
  <si>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</si>
  <si>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</si>
  <si>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</si>
  <si>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</si>
  <si>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</si>
  <si>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</si>
  <si>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</si>
  <si>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</si>
  <si>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</si>
  <si>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</si>
  <si>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</si>
  <si>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</si>
  <si>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</si>
  <si>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</si>
  <si>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</si>
  <si>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</si>
  <si>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</si>
  <si>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</si>
  <si>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</si>
  <si>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</si>
  <si>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</si>
  <si>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</si>
  <si>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</si>
  <si>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</si>
  <si>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</si>
  <si>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</si>
  <si>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</si>
  <si>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</si>
  <si>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</si>
  <si>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</si>
  <si>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</si>
  <si>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</si>
  <si>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</si>
  <si>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</si>
  <si>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</si>
  <si>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</si>
  <si>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</si>
  <si>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</si>
  <si>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</si>
  <si>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</si>
  <si>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</si>
  <si>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</si>
  <si>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</si>
  <si>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</si>
  <si>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</si>
  <si>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</si>
  <si>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</si>
  <si>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</si>
  <si>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</si>
  <si>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</si>
  <si>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</si>
  <si>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</si>
  <si>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</si>
  <si>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</si>
  <si>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</si>
  <si>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</si>
  <si>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</si>
  <si>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</si>
  <si>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</si>
  <si>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</si>
  <si>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</si>
  <si>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</si>
  <si>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</si>
  <si>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</si>
  <si>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</si>
  <si>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</si>
  <si>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</si>
  <si>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</si>
  <si>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</si>
  <si>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</si>
  <si>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</si>
  <si>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</si>
  <si>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</si>
  <si>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</si>
  <si>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</si>
  <si>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</si>
  <si>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</si>
  <si>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</si>
  <si>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</si>
  <si>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</si>
  <si>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</si>
  <si>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</si>
  <si>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</si>
  <si>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</si>
  <si>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</si>
  <si>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</si>
  <si>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</si>
  <si>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</si>
  <si>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</si>
  <si>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</si>
  <si>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</si>
  <si>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</si>
  <si>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</si>
  <si>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</si>
  <si>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</si>
  <si>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</si>
  <si>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</si>
  <si>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</si>
  <si>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</si>
  <si>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</si>
  <si>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</si>
  <si>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</si>
  <si>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</si>
  <si>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</si>
  <si>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</si>
  <si>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</si>
  <si>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</si>
  <si>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</si>
  <si>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</si>
  <si>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</si>
  <si>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</si>
  <si>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</si>
  <si>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</si>
  <si>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</si>
  <si>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</si>
  <si>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</si>
  <si>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</si>
  <si>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</si>
  <si>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</si>
  <si>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</si>
  <si>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</si>
  <si>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</si>
  <si>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</si>
  <si>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</si>
  <si>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</si>
  <si>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</si>
  <si>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</si>
  <si>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</si>
  <si>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</si>
  <si>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</si>
  <si>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</si>
  <si>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</si>
  <si>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</si>
  <si>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</si>
  <si>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</si>
  <si>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</si>
  <si>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</si>
  <si>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</si>
  <si>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</si>
  <si>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</si>
  <si>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</si>
  <si>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</si>
  <si>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</si>
  <si>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</si>
  <si>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</si>
  <si>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</si>
  <si>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</si>
  <si>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</si>
  <si>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</si>
  <si>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</si>
  <si>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</si>
  <si>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</si>
  <si>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</si>
  <si>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</si>
  <si>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</si>
  <si>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</si>
  <si>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</si>
  <si>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</si>
  <si>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</si>
  <si>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</si>
  <si>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</si>
  <si>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</si>
  <si>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</si>
  <si>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</si>
  <si>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</si>
  <si>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</si>
  <si>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</si>
  <si>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</si>
  <si>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</si>
  <si>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</si>
  <si>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</si>
  <si>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</si>
  <si>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</si>
  <si>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</si>
  <si>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</si>
  <si>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</si>
  <si>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</si>
  <si>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</si>
  <si>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</si>
  <si>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</si>
  <si>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</si>
  <si>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</si>
  <si>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</si>
  <si>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</si>
  <si>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</si>
  <si>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</si>
  <si>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</si>
  <si>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</si>
  <si>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</si>
  <si>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</si>
  <si>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</si>
  <si>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</si>
  <si>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</si>
  <si>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</si>
  <si>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</si>
  <si>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</si>
  <si>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</si>
  <si>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</si>
  <si>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</si>
  <si>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</si>
  <si>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</si>
  <si>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</si>
  <si>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</si>
  <si>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</si>
  <si>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</si>
  <si>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</si>
  <si>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</si>
  <si>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</si>
  <si>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</si>
  <si>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</si>
  <si>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</si>
  <si>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</si>
  <si>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</si>
  <si>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</si>
  <si>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</si>
  <si>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</si>
  <si>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</si>
  <si>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</si>
  <si>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</si>
  <si>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</si>
  <si>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</si>
  <si>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</si>
  <si>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</si>
  <si>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</si>
  <si>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</si>
  <si>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</si>
  <si>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</si>
  <si>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</si>
  <si>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</si>
  <si>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</si>
  <si>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</si>
  <si>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</si>
  <si>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</si>
  <si>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</si>
  <si>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</si>
  <si>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</si>
  <si>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</si>
  <si>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</si>
  <si>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</si>
  <si>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</si>
  <si>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</si>
  <si>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</si>
  <si>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</si>
  <si>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</si>
  <si>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</si>
  <si>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</si>
  <si>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</si>
  <si>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</si>
  <si>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</si>
  <si>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</si>
  <si>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</si>
  <si>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</si>
  <si>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</si>
  <si>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</si>
  <si>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</si>
  <si>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</si>
  <si>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</si>
  <si>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</si>
  <si>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</si>
  <si>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</si>
  <si>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</si>
  <si>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</si>
  <si>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</si>
  <si>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</si>
  <si>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</si>
  <si>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</si>
  <si>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</si>
  <si>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</si>
  <si>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</si>
  <si>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</si>
  <si>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</si>
  <si>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</si>
  <si>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</si>
  <si>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</si>
  <si>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</si>
  <si>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</si>
  <si>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</si>
  <si>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</si>
  <si>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</si>
  <si>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</si>
  <si>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</si>
  <si>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</si>
  <si>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</si>
  <si>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</si>
  <si>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</si>
  <si>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</si>
  <si>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</si>
  <si>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</si>
  <si>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</si>
  <si>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</si>
  <si>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</si>
  <si>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</si>
  <si>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</si>
  <si>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</si>
  <si>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</si>
  <si>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</si>
  <si>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</si>
  <si>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</si>
  <si>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</si>
  <si>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</si>
  <si>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</si>
  <si>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</si>
  <si>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</si>
  <si>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</si>
  <si>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</si>
  <si>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</si>
  <si>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</si>
  <si>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</si>
  <si>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</si>
  <si>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</si>
  <si>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</si>
  <si>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</si>
  <si>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</si>
  <si>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</si>
  <si>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</si>
  <si>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</si>
  <si>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</si>
  <si>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</si>
  <si>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</si>
  <si>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</si>
  <si>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</si>
  <si>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</si>
  <si>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</si>
  <si>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</si>
  <si>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</si>
  <si>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</si>
  <si>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</si>
  <si>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</si>
  <si>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</si>
  <si>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</si>
  <si>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</si>
  <si>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</si>
  <si>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</si>
  <si>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</si>
  <si>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</si>
  <si>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</si>
  <si>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</si>
  <si>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</si>
  <si>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</si>
  <si>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</si>
  <si>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</si>
  <si>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</si>
  <si>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</si>
  <si>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</si>
  <si>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</si>
  <si>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</si>
  <si>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</si>
  <si>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</si>
  <si>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</si>
  <si>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</si>
  <si>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</si>
  <si>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</si>
  <si>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</si>
  <si>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</si>
  <si>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</si>
  <si>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</si>
  <si>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</si>
  <si>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</si>
  <si>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</si>
  <si>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</si>
  <si>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</si>
  <si>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</si>
  <si>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</si>
  <si>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</si>
  <si>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</si>
  <si>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</si>
  <si>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</si>
  <si>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</si>
  <si>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</si>
  <si>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</si>
  <si>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</si>
  <si>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</si>
  <si>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</si>
  <si>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</si>
  <si>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</si>
  <si>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</si>
  <si>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</si>
  <si>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</si>
  <si>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</si>
  <si>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</si>
  <si>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</si>
  <si>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</si>
  <si>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</si>
  <si>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</si>
  <si>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</si>
  <si>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</si>
  <si>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</si>
  <si>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</si>
  <si>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</si>
  <si>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</si>
  <si>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</si>
  <si>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</si>
  <si>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</si>
  <si>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</si>
  <si>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</si>
  <si>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</si>
  <si>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</si>
  <si>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</si>
  <si>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</si>
  <si>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</si>
  <si>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</si>
  <si>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</si>
  <si>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</si>
  <si>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</si>
  <si>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</si>
  <si>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</si>
  <si>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</si>
  <si>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</si>
  <si>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</si>
  <si>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</si>
  <si>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</si>
  <si>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</si>
  <si>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</si>
  <si>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</si>
  <si>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</si>
  <si>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</si>
  <si>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</si>
  <si>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</si>
  <si>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</si>
  <si>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</si>
  <si>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</si>
  <si>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</si>
  <si>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</si>
  <si>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</si>
  <si>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</si>
  <si>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</si>
  <si>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</si>
  <si>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</si>
  <si>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</si>
  <si>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</si>
  <si>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</si>
  <si>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</si>
  <si>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</si>
  <si>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</si>
  <si>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</si>
  <si>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</si>
  <si>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</si>
  <si>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</si>
  <si>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</si>
  <si>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</si>
  <si>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</si>
  <si>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</si>
  <si>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</si>
  <si>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</si>
  <si>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</si>
  <si>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</si>
  <si>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</si>
  <si>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</si>
  <si>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</si>
  <si>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</si>
  <si>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</si>
  <si>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</si>
  <si>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</si>
  <si>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</si>
  <si>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</si>
  <si>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</si>
  <si>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</si>
  <si>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</si>
  <si>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</si>
  <si>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</si>
  <si>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</si>
  <si>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</si>
  <si>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</si>
  <si>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</si>
  <si>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</si>
  <si>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</si>
  <si>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</si>
  <si>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</si>
  <si>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</si>
  <si>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</si>
  <si>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</si>
  <si>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</si>
  <si>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</si>
  <si>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</si>
  <si>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</si>
  <si>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</si>
  <si>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</si>
  <si>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</si>
  <si>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</si>
  <si>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</si>
  <si>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</si>
  <si>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</si>
  <si>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</si>
  <si>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</si>
  <si>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</si>
  <si>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</si>
  <si>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</si>
  <si>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</si>
  <si>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</si>
  <si>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</si>
  <si>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</si>
  <si>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</si>
  <si>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</si>
  <si>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</si>
  <si>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</si>
  <si>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</si>
  <si>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</si>
  <si>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</si>
  <si>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</si>
  <si>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</si>
  <si>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</si>
  <si>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</si>
  <si>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</si>
  <si>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</si>
  <si>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</si>
  <si>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</si>
  <si>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</si>
  <si>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</si>
  <si>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</si>
  <si>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</si>
  <si>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</si>
  <si>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</si>
  <si>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</si>
  <si>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</si>
  <si>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</si>
  <si>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</si>
  <si>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</si>
  <si>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</si>
  <si>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</si>
  <si>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</si>
  <si>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</si>
  <si>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</si>
  <si>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</si>
  <si>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</si>
  <si>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</si>
  <si>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</si>
  <si>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</si>
  <si>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</si>
  <si>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</si>
  <si>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</si>
  <si>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</si>
  <si>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</si>
  <si>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</si>
  <si>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</si>
  <si>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</si>
  <si>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</si>
  <si>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</si>
  <si>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</si>
  <si>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</si>
  <si>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</si>
  <si>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</si>
  <si>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</si>
  <si>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</si>
  <si>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</si>
  <si>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</si>
  <si>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</si>
  <si>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</si>
  <si>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</si>
  <si>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</si>
  <si>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</si>
  <si>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</si>
  <si>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</si>
  <si>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</si>
  <si>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</si>
  <si>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</si>
  <si>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</si>
  <si>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</si>
  <si>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</si>
  <si>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</si>
  <si>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</si>
  <si>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</si>
  <si>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</si>
  <si>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</si>
  <si>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</si>
  <si>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</si>
  <si>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</si>
  <si>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</si>
  <si>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</si>
  <si>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</si>
  <si>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</si>
  <si>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</si>
  <si>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</si>
  <si>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</si>
  <si>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</si>
  <si>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</si>
  <si>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</si>
  <si>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</si>
  <si>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</si>
  <si>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</si>
  <si>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</si>
  <si>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</si>
  <si>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</si>
  <si>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</si>
  <si>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</si>
  <si>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</si>
  <si>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</si>
  <si>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</si>
  <si>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</si>
  <si>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</si>
  <si>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</si>
  <si>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</si>
  <si>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</si>
  <si>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</si>
  <si>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</si>
  <si>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</si>
  <si>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</si>
  <si>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</si>
  <si>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</si>
  <si>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</si>
  <si>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</si>
  <si>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</si>
  <si>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</si>
  <si>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</si>
  <si>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</si>
  <si>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</si>
  <si>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</si>
  <si>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</si>
  <si>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</si>
  <si>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</si>
  <si>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</si>
  <si>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</si>
  <si>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</si>
  <si>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</si>
  <si>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</si>
  <si>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</si>
  <si>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</si>
  <si>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</si>
  <si>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</si>
  <si>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</si>
  <si>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</si>
  <si>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</si>
  <si>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</si>
  <si>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</si>
  <si>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</si>
  <si>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</si>
  <si>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</si>
  <si>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</si>
  <si>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</si>
  <si>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</si>
  <si>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</si>
  <si>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</si>
  <si>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</si>
  <si>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</si>
  <si>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</si>
  <si>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</si>
  <si>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</si>
  <si>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</si>
  <si>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</si>
  <si>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</si>
  <si>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</si>
  <si>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</si>
  <si>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</si>
  <si>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</si>
  <si>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</si>
  <si>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</si>
  <si>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</si>
  <si>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</si>
  <si>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</si>
  <si>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</si>
  <si>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</si>
  <si>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</si>
  <si>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</si>
  <si>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</si>
  <si>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</si>
  <si>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</si>
  <si>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</si>
  <si>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</si>
  <si>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</si>
  <si>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</si>
  <si>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</si>
  <si>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</si>
  <si>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</si>
  <si>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</si>
  <si>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</si>
  <si>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</si>
  <si>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</si>
  <si>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</si>
  <si>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</si>
  <si>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</si>
  <si>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</si>
  <si>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</si>
  <si>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</si>
  <si>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</si>
  <si>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</si>
  <si>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</si>
  <si>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</si>
  <si>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</si>
  <si>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</si>
  <si>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</si>
  <si>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</si>
  <si>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</si>
  <si>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</si>
  <si>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</si>
  <si>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</si>
  <si>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</si>
  <si>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</si>
  <si>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</si>
  <si>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</si>
  <si>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</si>
  <si>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</si>
  <si>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</si>
  <si>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</si>
  <si>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</si>
  <si>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</si>
  <si>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</si>
  <si>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</si>
  <si>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</si>
  <si>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</si>
  <si>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</si>
  <si>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</si>
  <si>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</si>
  <si>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</si>
  <si>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</si>
  <si>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</si>
  <si>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</si>
  <si>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</si>
  <si>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</si>
  <si>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</si>
  <si>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</si>
  <si>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</si>
  <si>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</si>
  <si>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</si>
  <si>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</si>
  <si>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</si>
  <si>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</si>
  <si>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</si>
  <si>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</si>
  <si>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</si>
  <si>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</si>
  <si>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</si>
  <si>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</si>
  <si>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</si>
  <si>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</si>
  <si>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</si>
  <si>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</si>
  <si>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</si>
  <si>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</si>
  <si>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</si>
  <si>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</si>
  <si>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</si>
  <si>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</si>
  <si>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</si>
  <si>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</si>
  <si>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</si>
  <si>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</si>
  <si>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</si>
  <si>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</si>
  <si>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</si>
  <si>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</si>
  <si>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</si>
  <si>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</si>
  <si>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</si>
  <si>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</si>
  <si>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</si>
  <si>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</si>
  <si>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</si>
  <si>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</si>
  <si>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</si>
  <si>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</si>
  <si>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</si>
  <si>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</si>
  <si>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</si>
  <si>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</si>
  <si>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</si>
  <si>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</si>
  <si>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</si>
  <si>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</si>
  <si>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</si>
  <si>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</si>
  <si>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</si>
  <si>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</si>
  <si>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</si>
  <si>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</si>
  <si>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</si>
  <si>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</si>
  <si>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</si>
  <si>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</si>
  <si>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</si>
  <si>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</si>
  <si>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</si>
  <si>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</si>
  <si>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</si>
  <si>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</si>
  <si>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</si>
  <si>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</si>
  <si>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</si>
  <si>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</si>
  <si>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</si>
  <si>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</si>
  <si>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</si>
  <si>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</si>
  <si>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</si>
  <si>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</si>
  <si>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</si>
  <si>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</si>
  <si>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</si>
  <si>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</si>
  <si>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</si>
  <si>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</si>
  <si>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</si>
  <si>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</si>
  <si>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</si>
  <si>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</si>
  <si>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</si>
  <si>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</si>
  <si>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</si>
  <si>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</si>
  <si>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</si>
  <si>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</si>
  <si>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</si>
  <si>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</si>
  <si>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</si>
  <si>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</si>
  <si>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</si>
  <si>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</si>
  <si>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</si>
  <si>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</si>
  <si>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</si>
  <si>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</si>
  <si>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</si>
  <si>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</si>
  <si>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</si>
  <si>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</si>
  <si>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</si>
  <si>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</si>
  <si>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</si>
  <si>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</si>
  <si>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</si>
  <si>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</si>
  <si>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</si>
  <si>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</si>
  <si>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</si>
  <si>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</si>
  <si>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</si>
  <si>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</si>
  <si>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</si>
  <si>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</si>
  <si>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</si>
  <si>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</si>
  <si>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</si>
  <si>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</si>
  <si>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</si>
  <si>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</si>
  <si>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</si>
  <si>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</si>
  <si>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</si>
  <si>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</si>
  <si>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</si>
  <si>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</si>
  <si>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</si>
  <si>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</si>
  <si>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</si>
  <si>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</si>
  <si>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</si>
  <si>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</si>
  <si>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</si>
  <si>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</si>
  <si>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</si>
  <si>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</si>
  <si>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</si>
  <si>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</si>
  <si>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</si>
  <si>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</si>
  <si>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</si>
  <si>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</si>
  <si>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</si>
  <si>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</si>
  <si>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</si>
  <si>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</si>
  <si>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</si>
  <si>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</si>
  <si>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</si>
  <si>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</si>
  <si>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</si>
  <si>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</si>
  <si>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</si>
  <si>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</si>
  <si>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</si>
  <si>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</si>
  <si>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</si>
  <si>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</si>
  <si>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</si>
  <si>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</si>
  <si>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</si>
  <si>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</si>
  <si>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</si>
  <si>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</si>
  <si>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</si>
  <si>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</si>
  <si>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</si>
  <si>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</si>
  <si>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</si>
  <si>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</si>
  <si>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</si>
  <si>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</si>
  <si>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</si>
  <si>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</si>
  <si>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</si>
  <si>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</si>
  <si>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</si>
  <si>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</si>
  <si>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</si>
  <si>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</si>
  <si>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</si>
  <si>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</si>
  <si>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</si>
  <si>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</si>
  <si>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</si>
  <si>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</si>
  <si>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</si>
  <si>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</si>
  <si>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</si>
  <si>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</si>
  <si>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</si>
  <si>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</si>
  <si>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</si>
  <si>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</si>
  <si>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</si>
  <si>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</si>
  <si>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</si>
  <si>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</si>
  <si>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</si>
  <si>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</si>
  <si>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</si>
  <si>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</si>
  <si>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</si>
  <si>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</si>
  <si>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</si>
  <si>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</si>
  <si>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</si>
  <si>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</si>
  <si>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</si>
  <si>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</si>
  <si>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</si>
  <si>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</si>
  <si>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</si>
  <si>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</si>
  <si>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</si>
  <si>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</si>
  <si>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</si>
  <si>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</si>
  <si>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</si>
  <si>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</si>
  <si>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</si>
  <si>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</si>
  <si>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</si>
  <si>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</si>
  <si>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</si>
  <si>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</si>
  <si>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</si>
  <si>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</si>
  <si>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</si>
  <si>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</si>
  <si>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</si>
  <si>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</si>
  <si>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</si>
  <si>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</si>
  <si>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</si>
  <si>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</si>
  <si>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</si>
  <si>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</si>
  <si>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</si>
  <si>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</si>
  <si>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</si>
  <si>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</si>
  <si>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</si>
  <si>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</si>
  <si>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</si>
  <si>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</si>
  <si>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</si>
  <si>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</si>
  <si>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</si>
  <si>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</si>
  <si>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</si>
  <si>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</si>
  <si>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</si>
  <si>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</si>
  <si>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</si>
  <si>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</si>
  <si>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</si>
  <si>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</si>
  <si>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</si>
  <si>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</si>
  <si>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</si>
  <si>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</si>
  <si>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</si>
  <si>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</si>
  <si>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</si>
  <si>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</si>
  <si>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</si>
  <si>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</si>
  <si>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</si>
  <si>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</si>
  <si>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</si>
  <si>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</si>
  <si>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</si>
  <si>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</si>
  <si>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</si>
  <si>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</si>
  <si>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</si>
  <si>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</si>
  <si>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</si>
  <si>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</si>
  <si>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</si>
  <si>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</si>
  <si>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</si>
  <si>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</si>
  <si>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</si>
  <si>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</si>
  <si>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</si>
  <si>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</si>
  <si>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</si>
  <si>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</si>
  <si>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</si>
  <si>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</si>
  <si>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</si>
  <si>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</si>
  <si>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</si>
  <si>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</si>
  <si>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</si>
  <si>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</si>
  <si>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</si>
  <si>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</si>
  <si>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</si>
  <si>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</si>
  <si>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</si>
  <si>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</si>
  <si>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</si>
  <si>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</si>
  <si>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</si>
  <si>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</si>
  <si>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</si>
  <si>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</si>
  <si>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</si>
  <si>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</si>
  <si>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</si>
  <si>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</si>
  <si>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</si>
  <si>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</si>
  <si>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</si>
  <si>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</si>
  <si>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</si>
  <si>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</si>
  <si>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</si>
  <si>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</si>
  <si>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</si>
  <si>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</si>
  <si>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</si>
  <si>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</si>
  <si>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</si>
  <si>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</si>
  <si>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</si>
  <si>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</si>
  <si>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</si>
  <si>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</si>
  <si>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</si>
  <si>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</si>
  <si>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</si>
  <si>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</si>
  <si>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</si>
  <si>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</si>
  <si>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</si>
  <si>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</si>
  <si>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</si>
  <si>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</si>
  <si>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</si>
  <si>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</si>
  <si>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</si>
  <si>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</si>
  <si>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</si>
  <si>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</si>
  <si>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</si>
  <si>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</si>
  <si>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</si>
  <si>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</si>
  <si>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</si>
  <si>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</si>
  <si>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</si>
  <si>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</si>
  <si>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</si>
  <si>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</si>
  <si>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</si>
  <si>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</si>
  <si>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</si>
  <si>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</si>
  <si>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</si>
  <si>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</si>
  <si>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</si>
  <si>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</si>
  <si>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</si>
  <si>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</si>
  <si>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</si>
  <si>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</si>
  <si>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</si>
  <si>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</si>
  <si>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</si>
  <si>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</si>
  <si>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</si>
  <si>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</si>
  <si>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</si>
  <si>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</si>
  <si>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</si>
  <si>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</si>
  <si>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</si>
  <si>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</si>
  <si>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</si>
  <si>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</si>
  <si>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</si>
  <si>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</si>
  <si>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</si>
  <si>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</si>
  <si>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</si>
  <si>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</si>
  <si>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</si>
  <si>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</si>
  <si>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</si>
  <si>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</si>
  <si>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</si>
  <si>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</si>
  <si>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</si>
  <si>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</si>
  <si>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</si>
  <si>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</si>
  <si>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</si>
  <si>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</si>
  <si>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</si>
  <si>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</si>
  <si>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</si>
  <si>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</si>
  <si>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</si>
  <si>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</si>
  <si>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</si>
  <si>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</si>
  <si>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</si>
  <si>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</si>
  <si>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</si>
  <si>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</si>
  <si>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</si>
  <si>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</si>
  <si>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</si>
  <si>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</si>
  <si>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</si>
  <si>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</si>
  <si>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</si>
  <si>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</si>
  <si>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</si>
  <si>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</si>
  <si>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</si>
  <si>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</si>
  <si>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</si>
  <si>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</si>
  <si>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</si>
  <si>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</si>
  <si>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</si>
  <si>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</si>
  <si>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</si>
  <si>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</si>
  <si>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</si>
  <si>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</si>
  <si>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</si>
  <si>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</si>
  <si>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</si>
  <si>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</si>
  <si>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</si>
  <si>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</si>
  <si>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</si>
  <si>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</si>
  <si>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</si>
  <si>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</si>
  <si>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</si>
  <si>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</si>
  <si>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</si>
  <si>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</si>
  <si>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</si>
  <si>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</si>
  <si>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</si>
  <si>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</si>
  <si>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</si>
  <si>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</si>
  <si>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</si>
  <si>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</si>
  <si>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</si>
  <si>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</si>
  <si>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</si>
  <si>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</si>
  <si>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</si>
  <si>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</si>
  <si>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</si>
  <si>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</si>
  <si>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</si>
  <si>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</si>
  <si>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</si>
  <si>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</si>
  <si>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</si>
  <si>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</si>
  <si>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</si>
  <si>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</si>
  <si>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</si>
  <si>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</si>
  <si>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</si>
  <si>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</si>
  <si>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</si>
  <si>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</si>
  <si>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</si>
  <si>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</si>
  <si>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</si>
  <si>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</si>
  <si>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</si>
  <si>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</si>
  <si>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</si>
  <si>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</si>
  <si>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</si>
  <si>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</si>
  <si>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</si>
  <si>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</si>
  <si>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</si>
  <si>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</si>
  <si>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</si>
  <si>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</si>
  <si>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</si>
  <si>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</si>
  <si>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</si>
  <si>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</si>
  <si>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</si>
  <si>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</si>
  <si>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</si>
  <si>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</si>
  <si>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</si>
  <si>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</si>
  <si>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</si>
  <si>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</si>
  <si>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</si>
  <si>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</si>
  <si>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</si>
  <si>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</si>
  <si>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</si>
  <si>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</si>
  <si>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</si>
  <si>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</si>
  <si>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</si>
  <si>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</si>
  <si>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</si>
  <si>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</si>
  <si>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</si>
  <si>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</si>
  <si>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</si>
  <si>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</si>
  <si>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</si>
  <si>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</si>
  <si>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</si>
  <si>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</si>
  <si>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</si>
  <si>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</si>
  <si>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</si>
  <si>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</si>
  <si>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</si>
  <si>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</si>
  <si>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</si>
  <si>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</si>
  <si>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</si>
  <si>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</si>
  <si>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</si>
  <si>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</si>
  <si>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</si>
  <si>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</si>
  <si>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</si>
  <si>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</si>
  <si>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</si>
  <si>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</si>
  <si>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</si>
  <si>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</si>
  <si>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</si>
  <si>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</si>
  <si>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</si>
  <si>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</si>
  <si>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</si>
  <si>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</si>
  <si>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</si>
  <si>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</si>
  <si>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</si>
  <si>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</si>
  <si>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</si>
  <si>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</si>
  <si>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</si>
  <si>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</si>
  <si>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</si>
  <si>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</si>
  <si>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</si>
  <si>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</si>
  <si>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</si>
  <si>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</si>
  <si>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</si>
  <si>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</si>
  <si>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</si>
  <si>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</si>
  <si>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</si>
  <si>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</si>
  <si>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</si>
  <si>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</si>
  <si>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</si>
  <si>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</si>
  <si>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</si>
  <si>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</si>
  <si>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</si>
  <si>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</si>
  <si>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</si>
  <si>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</si>
  <si>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</si>
  <si>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</si>
  <si>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</si>
  <si>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</si>
  <si>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</si>
  <si>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</si>
  <si>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</si>
  <si>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</si>
  <si>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</si>
  <si>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</si>
  <si>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</si>
  <si>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</si>
  <si>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</si>
  <si>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</si>
  <si>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</si>
  <si>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</si>
  <si>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</si>
  <si>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</si>
  <si>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</si>
  <si>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</si>
  <si>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</si>
  <si>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</si>
  <si>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</si>
  <si>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</si>
  <si>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</si>
  <si>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</si>
  <si>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</si>
  <si>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</si>
  <si>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</si>
  <si>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</si>
  <si>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</si>
  <si>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</si>
  <si>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</si>
  <si>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</si>
  <si>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</si>
  <si>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</si>
  <si>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</si>
  <si>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</si>
  <si>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</si>
  <si>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</si>
  <si>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</si>
  <si>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</si>
  <si>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</si>
  <si>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</si>
  <si>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</si>
  <si>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</si>
  <si>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</si>
  <si>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</si>
  <si>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</si>
  <si>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</si>
  <si>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</si>
  <si>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</si>
  <si>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</si>
  <si>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</si>
  <si>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</si>
  <si>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</si>
  <si>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</si>
  <si>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</si>
  <si>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</si>
  <si>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</si>
  <si>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</si>
  <si>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</si>
  <si>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</si>
  <si>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</si>
  <si>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</si>
  <si>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</si>
  <si>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</si>
  <si>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</si>
  <si>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</si>
  <si>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</si>
  <si>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</si>
  <si>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</si>
  <si>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</si>
  <si>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</si>
  <si>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</si>
  <si>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</si>
  <si>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</si>
  <si>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</si>
  <si>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</si>
  <si>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</si>
  <si>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</si>
  <si>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</si>
  <si>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</si>
  <si>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</si>
  <si>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</si>
  <si>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</si>
  <si>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</si>
  <si>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</si>
  <si>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</si>
  <si>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</si>
  <si>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</si>
  <si>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</si>
  <si>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</si>
  <si>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</si>
  <si>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</si>
  <si>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</si>
  <si>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</si>
  <si>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</si>
  <si>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</si>
  <si>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</si>
  <si>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</si>
  <si>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</si>
  <si>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</si>
  <si>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</si>
  <si>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</si>
  <si>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</si>
  <si>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</si>
  <si>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</si>
  <si>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</si>
  <si>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</si>
  <si>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</si>
  <si>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</si>
  <si>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</si>
  <si>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</si>
  <si>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</si>
  <si>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</si>
  <si>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</si>
  <si>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</si>
  <si>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</si>
  <si>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</si>
  <si>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</si>
  <si>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</si>
  <si>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</si>
  <si>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</si>
  <si>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</si>
  <si>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</si>
  <si>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</si>
  <si>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</si>
  <si>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</si>
  <si>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</si>
  <si>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</si>
  <si>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</si>
  <si>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</si>
  <si>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</si>
  <si>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</si>
  <si>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</si>
  <si>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</si>
  <si>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</si>
  <si>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</si>
  <si>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</si>
  <si>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</si>
  <si>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</si>
  <si>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</si>
  <si>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</si>
  <si>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</si>
  <si>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</si>
  <si>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</si>
  <si>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</si>
  <si>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</si>
  <si>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</si>
  <si>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</si>
  <si>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</si>
  <si>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</si>
  <si>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</si>
  <si>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</si>
  <si>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</si>
  <si>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</si>
  <si>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</si>
  <si>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</si>
  <si>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</si>
  <si>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</si>
  <si>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</si>
  <si>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</si>
  <si>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</si>
  <si>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</si>
  <si>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</si>
  <si>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</si>
  <si>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</si>
  <si>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</si>
  <si>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</si>
  <si>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</si>
  <si>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</si>
  <si>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</si>
  <si>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</si>
  <si>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</si>
  <si>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</si>
  <si>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</si>
  <si>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</si>
  <si>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</si>
  <si>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</si>
  <si>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</si>
  <si>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</si>
  <si>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</si>
  <si>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</si>
  <si>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</si>
  <si>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</si>
  <si>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</si>
  <si>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</si>
  <si>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</si>
  <si>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</si>
  <si>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</si>
  <si>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</si>
  <si>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</si>
  <si>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</si>
  <si>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</si>
  <si>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</si>
  <si>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</si>
  <si>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</si>
  <si>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</si>
  <si>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</si>
  <si>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</si>
  <si>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</si>
  <si>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</si>
  <si>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</si>
  <si>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</si>
  <si>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</si>
  <si>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</si>
  <si>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</si>
  <si>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</si>
  <si>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</si>
  <si>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</si>
  <si>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</si>
  <si>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</si>
  <si>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</si>
  <si>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</si>
  <si>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</si>
  <si>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</si>
  <si>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</si>
  <si>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</si>
  <si>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</si>
  <si>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</si>
  <si>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</si>
  <si>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</si>
  <si>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</si>
  <si>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</si>
  <si>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</si>
  <si>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</si>
  <si>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</si>
  <si>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</si>
  <si>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</si>
  <si>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</si>
  <si>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</si>
  <si>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</si>
  <si>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</si>
  <si>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</si>
  <si>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</si>
  <si>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</si>
  <si>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</si>
  <si>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</si>
  <si>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</si>
  <si>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</si>
  <si>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</si>
  <si>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</si>
  <si>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</si>
  <si>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</si>
  <si>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</si>
  <si>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</si>
  <si>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</si>
  <si>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</si>
  <si>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</si>
  <si>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</si>
  <si>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</si>
  <si>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</si>
  <si>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</si>
  <si>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</si>
  <si>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</si>
  <si>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</si>
  <si>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</si>
  <si>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</si>
  <si>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</si>
  <si>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</si>
  <si>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</si>
  <si>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</si>
  <si>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</si>
  <si>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</si>
  <si>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</si>
  <si>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</si>
  <si>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</si>
  <si>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</si>
  <si>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</si>
  <si>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</si>
  <si>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</si>
  <si>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</si>
  <si>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</si>
  <si>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</si>
  <si>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</si>
  <si>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</si>
  <si>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</si>
  <si>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</si>
  <si>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</si>
  <si>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</si>
  <si>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</si>
  <si>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</si>
  <si>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</si>
  <si>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</si>
  <si>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</si>
  <si>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</si>
  <si>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</si>
  <si>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</si>
  <si>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</si>
  <si>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</si>
  <si>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</si>
  <si>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</si>
  <si>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</si>
  <si>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</si>
  <si>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</si>
  <si>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</si>
  <si>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</si>
  <si>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</si>
  <si>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</si>
  <si>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</si>
  <si>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</si>
  <si>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</si>
  <si>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</si>
  <si>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</si>
  <si>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</si>
  <si>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</si>
  <si>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</si>
  <si>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</si>
  <si>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</si>
  <si>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</si>
  <si>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</si>
  <si>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</si>
  <si>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</si>
  <si>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</si>
  <si>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</si>
  <si>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</si>
  <si>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</si>
  <si>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</si>
  <si>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</si>
  <si>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</si>
  <si>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</si>
  <si>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</si>
  <si>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</si>
  <si>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</si>
  <si>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</si>
  <si>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</si>
  <si>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</si>
  <si>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</si>
  <si>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</si>
  <si>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</si>
  <si>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</si>
  <si>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</si>
  <si>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</si>
  <si>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</si>
  <si>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</si>
  <si>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</si>
  <si>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</si>
  <si>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</si>
  <si>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</si>
  <si>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</si>
  <si>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</si>
  <si>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</si>
  <si>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</si>
  <si>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</si>
  <si>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</si>
  <si>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</si>
  <si>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</si>
  <si>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</si>
  <si>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</si>
  <si>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</si>
  <si>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</si>
  <si>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</si>
  <si>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</si>
  <si>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</si>
  <si>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</si>
  <si>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</si>
  <si>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</si>
  <si>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</si>
  <si>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</si>
  <si>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</si>
  <si>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</si>
  <si>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</si>
  <si>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</si>
  <si>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</si>
  <si>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</si>
  <si>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</si>
  <si>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</si>
  <si>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</si>
  <si>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</si>
  <si>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</si>
  <si>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</si>
  <si>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</si>
  <si>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</si>
  <si>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</si>
  <si>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</si>
  <si>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</si>
  <si>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</si>
  <si>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</si>
  <si>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</si>
  <si>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</si>
  <si>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</si>
  <si>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</si>
  <si>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</si>
  <si>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</si>
  <si>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</si>
  <si>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</si>
  <si>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</si>
  <si>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</si>
  <si>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</si>
  <si>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</si>
  <si>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</si>
  <si>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</si>
  <si>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</si>
  <si>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</si>
  <si>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</si>
  <si>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</si>
  <si>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</si>
  <si>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</si>
  <si>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</si>
  <si>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</si>
  <si>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</si>
  <si>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</si>
  <si>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</si>
  <si>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</si>
  <si>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</si>
  <si>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</si>
  <si>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</si>
  <si>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</si>
  <si>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</si>
  <si>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</si>
  <si>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</si>
  <si>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</si>
  <si>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</si>
  <si>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</si>
  <si>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</si>
  <si>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</si>
  <si>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</si>
  <si>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</si>
  <si>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</si>
  <si>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</si>
  <si>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</si>
  <si>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</si>
  <si>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</si>
  <si>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</si>
  <si>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</si>
  <si>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</si>
  <si>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</si>
  <si>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</si>
  <si>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</si>
  <si>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</si>
  <si>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</si>
  <si>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</si>
  <si>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</si>
  <si>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</si>
  <si>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</si>
  <si>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</si>
  <si>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</si>
  <si>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</si>
  <si>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</si>
  <si>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</si>
  <si>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</si>
  <si>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</si>
  <si>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</si>
  <si>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</si>
  <si>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</si>
  <si>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</si>
  <si>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</si>
  <si>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</si>
  <si>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</si>
  <si>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</si>
  <si>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</si>
  <si>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</si>
  <si>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</si>
  <si>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</si>
  <si>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</si>
  <si>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</si>
  <si>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</si>
  <si>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</si>
  <si>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</si>
  <si>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</si>
  <si>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</si>
  <si>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</si>
  <si>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</si>
  <si>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</si>
  <si>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</si>
  <si>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</si>
  <si>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</si>
  <si>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</si>
  <si>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</si>
  <si>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</si>
  <si>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</si>
  <si>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</si>
  <si>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</si>
  <si>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</si>
  <si>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</si>
  <si>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</si>
  <si>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</si>
  <si>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</si>
  <si>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</si>
  <si>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</si>
  <si>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</si>
  <si>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</si>
  <si>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</si>
  <si>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</si>
  <si>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</si>
  <si>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</si>
  <si>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</si>
  <si>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</si>
  <si>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</si>
  <si>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</si>
  <si>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</si>
  <si>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</si>
  <si>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</si>
  <si>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</si>
  <si>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</si>
  <si>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</si>
  <si>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</si>
  <si>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</si>
  <si>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</si>
  <si>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</si>
  <si>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</si>
  <si>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</si>
  <si>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</si>
  <si>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</si>
  <si>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</si>
  <si>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</si>
  <si>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</si>
  <si>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</si>
  <si>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</si>
  <si>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</si>
  <si>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</si>
  <si>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</si>
  <si>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</si>
  <si>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</si>
  <si>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</si>
  <si>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</si>
  <si>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</si>
  <si>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</si>
  <si>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</si>
  <si>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</si>
  <si>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</si>
  <si>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</si>
  <si>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</si>
  <si>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</si>
  <si>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</si>
  <si>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</si>
  <si>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</si>
  <si>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</si>
  <si>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</si>
  <si>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</si>
  <si>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</si>
  <si>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</si>
  <si>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</si>
  <si>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</si>
  <si>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</si>
  <si>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</si>
  <si>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</si>
  <si>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</si>
  <si>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</si>
  <si>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</si>
  <si>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</si>
  <si>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</si>
  <si>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</si>
  <si>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</si>
  <si>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</si>
  <si>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</si>
  <si>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</si>
  <si>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</si>
  <si>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</si>
  <si>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</si>
  <si>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</si>
  <si>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</si>
  <si>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</si>
  <si>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</si>
  <si>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</si>
  <si>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</si>
  <si>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</si>
  <si>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</si>
  <si>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</si>
  <si>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</si>
  <si>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</si>
  <si>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</si>
  <si>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</si>
  <si>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</si>
  <si>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</si>
  <si>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</si>
  <si>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</si>
  <si>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</si>
  <si>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</si>
  <si>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</si>
  <si>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</si>
  <si>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</si>
  <si>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</si>
  <si>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</si>
  <si>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</si>
  <si>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</si>
  <si>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</si>
  <si>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</si>
  <si>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</si>
  <si>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</si>
  <si>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</si>
  <si>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</si>
  <si>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</si>
  <si>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</si>
  <si>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</si>
  <si>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</si>
  <si>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</si>
  <si>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</si>
  <si>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</si>
  <si>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</si>
  <si>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</si>
  <si>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</si>
  <si>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</si>
  <si>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</si>
  <si>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</si>
  <si>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</si>
  <si>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</si>
  <si>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</si>
  <si>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</si>
  <si>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</si>
  <si>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</si>
  <si>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</si>
  <si>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</si>
  <si>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</si>
  <si>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</si>
  <si>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</si>
  <si>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</si>
  <si>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</si>
  <si>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</si>
  <si>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</si>
  <si>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</si>
  <si>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</si>
  <si>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</si>
  <si>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</si>
  <si>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</si>
  <si>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</si>
  <si>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</si>
  <si>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</si>
  <si>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</si>
  <si>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</si>
  <si>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</si>
  <si>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</si>
  <si>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</si>
  <si>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</si>
  <si>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</si>
  <si>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</si>
  <si>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</si>
  <si>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</si>
  <si>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</si>
  <si>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</si>
  <si>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</si>
  <si>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</si>
  <si>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</si>
  <si>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</si>
  <si>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</si>
  <si>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</si>
  <si>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</si>
  <si>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</si>
  <si>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</si>
  <si>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</si>
  <si>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</si>
  <si>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</si>
  <si>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</si>
  <si>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</si>
  <si>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</si>
  <si>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</si>
  <si>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</si>
  <si>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</si>
  <si>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</si>
  <si>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</si>
  <si>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</si>
  <si>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</si>
  <si>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</si>
  <si>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</si>
  <si>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</si>
  <si>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</si>
  <si>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</si>
  <si>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</si>
  <si>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</si>
  <si>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</si>
  <si>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</si>
  <si>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</si>
  <si>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</si>
  <si>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</si>
  <si>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</si>
  <si>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</si>
  <si>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</si>
  <si>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</si>
  <si>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</si>
  <si>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</si>
  <si>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</si>
  <si>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</si>
  <si>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</si>
  <si>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</si>
  <si>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</si>
  <si>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</si>
  <si>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</si>
  <si>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</si>
  <si>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</si>
  <si>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</si>
  <si>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</si>
  <si>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</si>
  <si>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</si>
  <si>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</si>
  <si>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</si>
  <si>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</si>
  <si>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</si>
  <si>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</si>
  <si>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</si>
  <si>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</si>
  <si>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</si>
  <si>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</si>
  <si>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</si>
  <si>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</si>
  <si>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</si>
  <si>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</si>
  <si>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</si>
  <si>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</si>
  <si>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</si>
  <si>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</si>
  <si>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</si>
  <si>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</si>
  <si>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</si>
  <si>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</si>
  <si>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</si>
  <si>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</si>
  <si>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</si>
  <si>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</si>
  <si>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</si>
  <si>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</si>
  <si>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</si>
  <si>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</si>
  <si>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</si>
  <si>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</si>
  <si>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</si>
  <si>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</si>
  <si>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</si>
  <si>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</si>
  <si>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</si>
  <si>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</si>
  <si>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</si>
  <si>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</si>
  <si>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</si>
  <si>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</si>
  <si>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</si>
  <si>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</si>
  <si>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</si>
  <si>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</si>
  <si>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</si>
  <si>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</si>
  <si>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</si>
  <si>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</si>
  <si>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</si>
  <si>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</si>
  <si>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</si>
  <si>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</si>
  <si>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</si>
  <si>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</si>
  <si>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</si>
  <si>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</si>
  <si>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</si>
  <si>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</si>
  <si>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</si>
  <si>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</si>
  <si>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</si>
  <si>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</si>
  <si>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</si>
  <si>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</si>
  <si>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</si>
  <si>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</si>
  <si>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</si>
  <si>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</si>
  <si>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</si>
  <si>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</si>
  <si>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</si>
  <si>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</si>
  <si>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</si>
  <si>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</si>
  <si>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</si>
  <si>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</si>
  <si>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</si>
  <si>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</si>
  <si>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</si>
  <si>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</si>
  <si>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</si>
  <si>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</si>
  <si>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</si>
  <si>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</si>
  <si>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</si>
  <si>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</si>
  <si>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</si>
  <si>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</si>
  <si>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</si>
  <si>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</si>
  <si>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</si>
  <si>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</si>
  <si>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</si>
  <si>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</si>
  <si>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</si>
  <si>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</si>
  <si>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</si>
  <si>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</si>
  <si>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</si>
  <si>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</si>
  <si>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</si>
  <si>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</si>
  <si>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</si>
  <si>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</si>
  <si>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</si>
  <si>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</si>
  <si>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</si>
  <si>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</si>
  <si>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</si>
  <si>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</si>
  <si>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</si>
  <si>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</si>
  <si>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</si>
  <si>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</si>
  <si>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</si>
  <si>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</si>
  <si>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</si>
  <si>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</si>
  <si>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</si>
  <si>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</si>
  <si>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</si>
  <si>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</si>
  <si>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</si>
  <si>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</si>
  <si>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</si>
  <si>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</si>
  <si>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</si>
  <si>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</si>
  <si>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</si>
  <si>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</si>
  <si>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</si>
  <si>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</si>
  <si>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</si>
  <si>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</si>
  <si>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</si>
  <si>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</si>
  <si>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</si>
  <si>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</si>
  <si>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</si>
  <si>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</si>
  <si>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</si>
  <si>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</si>
  <si>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</si>
  <si>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</si>
  <si>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</si>
  <si>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</si>
  <si>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</si>
  <si>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</si>
  <si>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</si>
  <si>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</si>
  <si>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</si>
  <si>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</si>
  <si>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</si>
  <si>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</si>
  <si>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</si>
  <si>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</si>
  <si>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</si>
  <si>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</si>
  <si>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</si>
  <si>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</si>
  <si>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</si>
  <si>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</si>
  <si>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</si>
  <si>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</si>
  <si>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</si>
  <si>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</si>
  <si>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</si>
  <si>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</si>
  <si>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</si>
  <si>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</si>
  <si>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</si>
  <si>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</si>
  <si>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</si>
  <si>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</si>
  <si>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</si>
  <si>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</si>
  <si>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</si>
  <si>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</si>
  <si>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</si>
  <si>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</si>
  <si>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</si>
  <si>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</si>
  <si>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</si>
  <si>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</si>
  <si>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</si>
  <si>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</si>
  <si>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</si>
  <si>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</si>
  <si>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</si>
  <si>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</si>
  <si>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</si>
  <si>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</si>
  <si>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</si>
  <si>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</si>
  <si>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</si>
  <si>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</si>
  <si>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</si>
  <si>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</si>
  <si>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</si>
  <si>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</si>
  <si>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</si>
  <si>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</si>
  <si>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</si>
  <si>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</si>
  <si>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</si>
  <si>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</si>
  <si>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</si>
  <si>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</si>
  <si>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</si>
  <si>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</si>
  <si>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</si>
  <si>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</si>
  <si>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</si>
  <si>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</si>
  <si>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</si>
  <si>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</si>
  <si>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</si>
  <si>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</si>
  <si>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</si>
  <si>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</si>
  <si>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</si>
  <si>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</si>
  <si>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</si>
  <si>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</si>
  <si>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</si>
  <si>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</si>
  <si>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</si>
  <si>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</si>
  <si>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</si>
  <si>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</si>
  <si>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</si>
  <si>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</si>
  <si>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</si>
  <si>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</si>
  <si>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</si>
  <si>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</si>
  <si>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</si>
  <si>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</si>
  <si>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</si>
  <si>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</si>
  <si>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</si>
  <si>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</si>
  <si>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</si>
  <si>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</si>
  <si>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</si>
  <si>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</si>
  <si>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</si>
  <si>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</si>
  <si>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</si>
  <si>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</si>
  <si>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</si>
  <si>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</si>
  <si>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</si>
  <si>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</si>
  <si>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</si>
  <si>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</si>
  <si>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</si>
  <si>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</si>
  <si>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</si>
  <si>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</si>
  <si>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</si>
  <si>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</si>
  <si>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</si>
  <si>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</si>
  <si>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</si>
  <si>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</si>
  <si>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</si>
  <si>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</si>
  <si>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</si>
  <si>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</si>
  <si>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</si>
  <si>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</si>
  <si>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</si>
  <si>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</si>
  <si>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</si>
  <si>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</si>
  <si>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</si>
  <si>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</si>
  <si>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</si>
  <si>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</si>
  <si>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</si>
  <si>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</si>
  <si>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</si>
  <si>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</si>
  <si>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</si>
  <si>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</si>
  <si>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</si>
  <si>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</si>
  <si>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</si>
  <si>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</si>
  <si>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</si>
  <si>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</si>
  <si>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</si>
  <si>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</si>
  <si>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</si>
  <si>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</si>
  <si>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</si>
  <si>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</si>
  <si>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</si>
  <si>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</si>
  <si>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</si>
  <si>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</si>
  <si>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</si>
  <si>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</si>
  <si>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</si>
  <si>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</si>
  <si>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</si>
  <si>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</si>
  <si>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</si>
  <si>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</si>
  <si>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</si>
  <si>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</si>
  <si>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</si>
  <si>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</si>
  <si>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</si>
  <si>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</si>
  <si>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</si>
  <si>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</si>
  <si>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</si>
  <si>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</si>
  <si>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</si>
  <si>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</si>
  <si>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</si>
  <si>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</si>
  <si>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</si>
  <si>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</si>
  <si>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</si>
  <si>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</si>
  <si>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</si>
  <si>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</si>
  <si>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</si>
  <si>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</si>
  <si>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</si>
  <si>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</si>
  <si>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</si>
  <si>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</si>
  <si>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</si>
  <si>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</si>
  <si>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</si>
  <si>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</si>
  <si>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</si>
  <si>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</si>
  <si>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</si>
  <si>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</si>
  <si>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</si>
  <si>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</si>
  <si>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</si>
  <si>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</si>
  <si>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</si>
  <si>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</si>
  <si>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</si>
  <si>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</si>
  <si>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</si>
  <si>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</si>
  <si>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</si>
  <si>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</si>
  <si>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</si>
  <si>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</si>
  <si>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</si>
  <si>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</si>
  <si>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</si>
  <si>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</si>
  <si>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</si>
  <si>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</si>
  <si>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</si>
  <si>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</si>
  <si>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</si>
  <si>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</si>
  <si>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</si>
  <si>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</si>
  <si>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</si>
  <si>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</si>
  <si>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</si>
  <si>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</si>
  <si>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</si>
  <si>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</si>
  <si>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</si>
  <si>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</si>
  <si>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</si>
  <si>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</si>
  <si>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</si>
  <si>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</si>
  <si>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</si>
  <si>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</si>
  <si>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</si>
  <si>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</si>
  <si>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</si>
  <si>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</si>
  <si>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</si>
  <si>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</si>
  <si>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</si>
  <si>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</si>
  <si>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</si>
  <si>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</si>
  <si>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</si>
  <si>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</si>
  <si>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</si>
  <si>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</si>
  <si>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</si>
  <si>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</si>
  <si>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</si>
  <si>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</si>
  <si>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</si>
  <si>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</si>
  <si>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</si>
  <si>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</si>
  <si>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</si>
  <si>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</si>
  <si>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</si>
  <si>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</si>
  <si>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</si>
  <si>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</si>
  <si>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</si>
  <si>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</si>
  <si>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</si>
  <si>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</si>
  <si>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</si>
  <si>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</si>
  <si>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</si>
  <si>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</si>
  <si>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</si>
  <si>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</si>
  <si>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</si>
  <si>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</si>
  <si>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</si>
  <si>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</si>
  <si>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</si>
  <si>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</si>
  <si>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</si>
  <si>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</si>
  <si>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</si>
  <si>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</si>
  <si>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</si>
  <si>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</si>
  <si>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</si>
  <si>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</si>
  <si>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</si>
  <si>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</si>
  <si>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</si>
  <si>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</si>
  <si>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</si>
  <si>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</si>
  <si>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</si>
  <si>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</si>
  <si>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</si>
  <si>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</si>
  <si>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</si>
  <si>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</si>
  <si>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</si>
  <si>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</si>
  <si>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</si>
  <si>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</si>
  <si>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</si>
  <si>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</si>
  <si>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</si>
  <si>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</si>
  <si>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</si>
  <si>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</si>
  <si>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</si>
  <si>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</si>
  <si>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</si>
  <si>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</si>
  <si>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</si>
  <si>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</si>
  <si>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</si>
  <si>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</si>
  <si>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</si>
  <si>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</si>
  <si>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</si>
  <si>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</si>
  <si>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</si>
  <si>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</si>
  <si>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</si>
  <si>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</si>
  <si>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</si>
  <si>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</si>
  <si>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</si>
  <si>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</si>
  <si>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</si>
  <si>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</si>
  <si>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</si>
  <si>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</si>
  <si>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</si>
  <si>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</si>
  <si>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</si>
  <si>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</si>
  <si>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</si>
  <si>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</si>
  <si>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</si>
  <si>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</si>
  <si>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</si>
  <si>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</si>
  <si>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</si>
  <si>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</si>
  <si>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</si>
  <si>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</si>
  <si>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</si>
  <si>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</si>
  <si>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</si>
  <si>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</si>
  <si>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</si>
  <si>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</si>
  <si>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</si>
  <si>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</si>
  <si>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</si>
  <si>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</si>
  <si>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</si>
  <si>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</si>
  <si>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</si>
  <si>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</si>
  <si>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</si>
  <si>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</si>
  <si>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</si>
  <si>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</si>
  <si>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</si>
  <si>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</si>
  <si>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</si>
  <si>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</si>
  <si>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</si>
  <si>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</si>
  <si>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</si>
  <si>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</si>
  <si>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</si>
  <si>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</si>
  <si>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</si>
  <si>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</si>
  <si>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</si>
  <si>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</si>
  <si>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</si>
  <si>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</si>
  <si>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</si>
  <si>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</si>
  <si>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</si>
  <si>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</si>
  <si>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</si>
  <si>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</si>
  <si>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</si>
  <si>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</si>
  <si>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</si>
  <si>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</si>
  <si>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</si>
  <si>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</si>
  <si>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</si>
  <si>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</si>
  <si>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</si>
  <si>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</si>
  <si>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</si>
  <si>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</si>
  <si>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</si>
  <si>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</si>
  <si>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</si>
  <si>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</si>
  <si>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</si>
  <si>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</si>
  <si>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</si>
  <si>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</si>
  <si>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</si>
  <si>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</si>
  <si>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</si>
  <si>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</si>
  <si>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</si>
  <si>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</si>
  <si>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</si>
  <si>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</si>
  <si>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</si>
  <si>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</si>
  <si>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</si>
  <si>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</si>
  <si>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</si>
  <si>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</si>
  <si>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</si>
  <si>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</si>
  <si>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</si>
  <si>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</si>
  <si>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</si>
  <si>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</si>
  <si>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</si>
  <si>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</si>
  <si>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</si>
  <si>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</si>
  <si>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</si>
  <si>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</si>
  <si>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</si>
  <si>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</si>
  <si>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</si>
  <si>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</si>
  <si>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</si>
  <si>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</si>
  <si>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</si>
  <si>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</si>
  <si>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</si>
  <si>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</si>
  <si>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</si>
  <si>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</si>
  <si>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</si>
  <si>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</si>
  <si>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</si>
  <si>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</si>
  <si>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</si>
  <si>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</si>
  <si>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</si>
  <si>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</si>
  <si>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</si>
  <si>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</si>
  <si>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</si>
  <si>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</si>
  <si>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</si>
  <si>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</si>
  <si>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</si>
  <si>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</si>
  <si>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</si>
  <si>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</si>
  <si>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</si>
  <si>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</si>
  <si>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</si>
  <si>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</si>
  <si>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</si>
  <si>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</si>
  <si>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</si>
  <si>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</si>
  <si>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</si>
  <si>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</si>
  <si>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</si>
  <si>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</si>
  <si>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</si>
  <si>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</si>
  <si>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</si>
  <si>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</si>
  <si>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</si>
  <si>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</si>
  <si>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</si>
  <si>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</si>
  <si>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</si>
  <si>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</si>
  <si>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</si>
  <si>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</si>
  <si>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</si>
  <si>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</si>
  <si>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</si>
  <si>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</si>
  <si>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</si>
  <si>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</si>
  <si>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</si>
  <si>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</si>
  <si>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</si>
  <si>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</si>
  <si>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</si>
  <si>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</si>
  <si>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</si>
  <si>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</si>
  <si>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</si>
  <si>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</si>
  <si>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</si>
  <si>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</si>
  <si>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</si>
  <si>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</si>
  <si>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</si>
  <si>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</si>
  <si>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</si>
  <si>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</si>
  <si>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</si>
  <si>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</si>
  <si>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</si>
  <si>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</si>
  <si>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</si>
  <si>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</si>
  <si>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</si>
  <si>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</si>
  <si>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</si>
  <si>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</si>
  <si>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</si>
  <si>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</si>
  <si>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</si>
  <si>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</si>
  <si>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</si>
  <si>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</si>
  <si>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</si>
  <si>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</si>
  <si>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</si>
  <si>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</si>
  <si>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</si>
  <si>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</si>
  <si>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</si>
  <si>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</si>
  <si>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</si>
  <si>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</si>
  <si>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</si>
  <si>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</si>
  <si>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</si>
  <si>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</si>
  <si>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</si>
  <si>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</si>
  <si>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</si>
  <si>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</si>
  <si>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</si>
  <si>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</si>
  <si>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</si>
  <si>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</si>
  <si>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</si>
  <si>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</si>
  <si>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</si>
  <si>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</si>
  <si>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</si>
  <si>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</si>
  <si>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</si>
  <si>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</si>
  <si>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</si>
  <si>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</si>
  <si>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</si>
  <si>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</si>
  <si>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</si>
  <si>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</si>
  <si>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</si>
  <si>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</si>
  <si>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</si>
  <si>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</si>
  <si>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</si>
  <si>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</si>
  <si>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</si>
  <si>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</si>
  <si>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</si>
  <si>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</si>
  <si>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</si>
  <si>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</si>
  <si>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</si>
  <si>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</si>
  <si>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</si>
  <si>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</si>
  <si>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</si>
  <si>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</si>
  <si>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</si>
  <si>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</si>
  <si>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</si>
  <si>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</si>
  <si>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</si>
  <si>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</si>
  <si>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</si>
  <si>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</si>
  <si>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</si>
  <si>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</si>
  <si>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</si>
  <si>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</si>
  <si>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</si>
  <si>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</si>
  <si>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</si>
  <si>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</si>
  <si>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</si>
  <si>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</si>
  <si>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</si>
  <si>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</si>
  <si>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</si>
  <si>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</si>
  <si>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</si>
  <si>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</si>
  <si>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</si>
  <si>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</si>
  <si>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</si>
  <si>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</si>
  <si>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</si>
  <si>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</si>
  <si>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</si>
  <si>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</si>
  <si>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</si>
  <si>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</si>
  <si>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</si>
  <si>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</si>
  <si>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</si>
  <si>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</si>
  <si>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</si>
  <si>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</si>
  <si>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</si>
  <si>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</si>
  <si>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</si>
  <si>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</si>
  <si>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</si>
  <si>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</si>
  <si>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</si>
  <si>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</si>
  <si>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</si>
  <si>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</si>
  <si>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</si>
  <si>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</si>
  <si>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</si>
  <si>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</si>
  <si>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</si>
  <si>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</si>
  <si>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</si>
  <si>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</si>
  <si>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</si>
  <si>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</si>
  <si>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</si>
  <si>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</si>
  <si>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</si>
  <si>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</si>
  <si>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</si>
  <si>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</si>
  <si>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</si>
  <si>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</si>
  <si>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</si>
  <si>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</si>
  <si>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</si>
  <si>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</si>
  <si>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</si>
  <si>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</si>
  <si>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</si>
  <si>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</si>
  <si>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</si>
  <si>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</si>
  <si>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</si>
  <si>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</si>
  <si>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</si>
  <si>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</si>
  <si>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</si>
  <si>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</si>
  <si>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</si>
  <si>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</si>
  <si>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</si>
  <si>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</si>
  <si>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</si>
  <si>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</si>
  <si>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</si>
  <si>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</si>
  <si>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</si>
  <si>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</si>
  <si>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</si>
  <si>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</si>
  <si>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</si>
  <si>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</si>
  <si>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</si>
  <si>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</si>
  <si>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</si>
  <si>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</si>
  <si>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</si>
  <si>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</si>
  <si>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</si>
  <si>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</si>
  <si>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</si>
  <si>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</si>
  <si>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</si>
  <si>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</si>
  <si>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</si>
  <si>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</si>
  <si>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</si>
  <si>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</si>
  <si>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</si>
  <si>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</si>
  <si>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</si>
  <si>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</si>
  <si>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</si>
  <si>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</si>
  <si>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</si>
  <si>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</si>
  <si>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</si>
  <si>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</si>
  <si>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</si>
  <si>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</si>
  <si>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</si>
  <si>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</si>
  <si>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</si>
  <si>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</si>
  <si>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</si>
  <si>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</si>
  <si>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</si>
  <si>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</si>
  <si>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</si>
  <si>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</si>
  <si>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</si>
  <si>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</si>
  <si>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</si>
  <si>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</si>
  <si>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</si>
  <si>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</si>
  <si>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</si>
  <si>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</si>
  <si>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</si>
  <si>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</si>
  <si>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</si>
  <si>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</si>
  <si>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</si>
  <si>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</si>
  <si>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</si>
  <si>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</si>
  <si>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</si>
  <si>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</si>
  <si>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</si>
  <si>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</si>
  <si>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</si>
  <si>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</si>
  <si>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</si>
  <si>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</si>
  <si>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</si>
  <si>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</si>
  <si>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</si>
  <si>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</si>
  <si>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</si>
  <si>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</si>
  <si>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</si>
  <si>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</si>
  <si>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</si>
  <si>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</si>
  <si>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</si>
  <si>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</si>
  <si>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</si>
  <si>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</si>
  <si>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</si>
  <si>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</si>
  <si>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</si>
  <si>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</si>
  <si>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</si>
  <si>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</si>
  <si>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</si>
  <si>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</si>
  <si>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</si>
  <si>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</si>
  <si>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</si>
  <si>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</si>
  <si>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</si>
  <si>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</si>
  <si>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</si>
  <si>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</si>
  <si>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</si>
  <si>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</si>
  <si>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</si>
  <si>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</si>
  <si>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</si>
  <si>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</si>
  <si>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</si>
  <si>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</si>
  <si>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</si>
  <si>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</si>
  <si>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</si>
  <si>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</si>
  <si>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</si>
  <si>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</si>
  <si>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</si>
  <si>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</si>
  <si>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</si>
  <si>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</si>
  <si>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</si>
  <si>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</si>
  <si>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</si>
  <si>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</si>
  <si>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</si>
  <si>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</si>
  <si>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</si>
  <si>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</si>
  <si>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</si>
  <si>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</si>
  <si>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</si>
  <si>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</si>
  <si>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</si>
  <si>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</si>
  <si>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</si>
  <si>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</si>
  <si>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</si>
  <si>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</si>
  <si>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</si>
  <si>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</si>
  <si>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</si>
  <si>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</si>
  <si>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</si>
  <si>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</si>
  <si>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</si>
  <si>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</si>
  <si>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</si>
  <si>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</si>
  <si>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</si>
  <si>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</si>
  <si>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</si>
  <si>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</si>
  <si>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</si>
  <si>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</si>
  <si>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</si>
  <si>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</si>
  <si>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</si>
  <si>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</si>
  <si>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</si>
  <si>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</si>
  <si>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</si>
  <si>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</si>
  <si>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</si>
  <si>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</si>
  <si>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</si>
  <si>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</si>
  <si>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</si>
  <si>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</si>
  <si>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</si>
  <si>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</si>
  <si>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</si>
  <si>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</si>
  <si>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</si>
  <si>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</si>
  <si>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</si>
  <si>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</si>
  <si>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</si>
  <si>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</si>
  <si>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</si>
  <si>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</si>
  <si>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</si>
  <si>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</si>
  <si>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</si>
  <si>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</si>
  <si>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</si>
  <si>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</si>
  <si>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</si>
  <si>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</si>
  <si>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</si>
  <si>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</si>
  <si>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</si>
  <si>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</si>
  <si>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</si>
  <si>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</si>
  <si>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</si>
  <si>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</si>
  <si>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</si>
  <si>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</si>
  <si>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</si>
  <si>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</si>
  <si>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</si>
  <si>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</si>
  <si>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</si>
  <si>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</si>
  <si>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</si>
  <si>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</si>
  <si>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</si>
  <si>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</si>
  <si>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</si>
  <si>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</si>
  <si>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</si>
  <si>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</si>
  <si>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</si>
  <si>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</si>
  <si>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</si>
  <si>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</si>
  <si>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</si>
  <si>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</si>
  <si>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</si>
  <si>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</si>
  <si>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</si>
  <si>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</si>
  <si>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</si>
  <si>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</si>
  <si>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</si>
  <si>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</si>
  <si>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</si>
  <si>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</si>
  <si>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</si>
  <si>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</si>
  <si>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</si>
  <si>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</si>
  <si>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</si>
  <si>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</si>
  <si>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</si>
  <si>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</si>
  <si>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</si>
  <si>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</si>
  <si>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</si>
  <si>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</si>
  <si>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</si>
  <si>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</si>
  <si>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</si>
  <si>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</si>
  <si>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</si>
  <si>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</si>
  <si>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</si>
  <si>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</si>
  <si>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</si>
  <si>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</si>
  <si>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</si>
  <si>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</si>
  <si>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</si>
  <si>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</si>
  <si>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</si>
  <si>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</si>
  <si>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</si>
  <si>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</si>
  <si>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</si>
  <si>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</si>
  <si>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</si>
  <si>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</si>
  <si>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</si>
  <si>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</si>
  <si>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</si>
  <si>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</si>
  <si>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</si>
  <si>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</si>
  <si>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</si>
  <si>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</si>
  <si>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</si>
  <si>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</si>
  <si>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</si>
  <si>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</si>
  <si>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</si>
  <si>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</si>
  <si>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</si>
  <si>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</si>
  <si>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</si>
  <si>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</si>
  <si>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</si>
  <si>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</si>
  <si>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</si>
  <si>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</si>
  <si>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</si>
  <si>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</si>
  <si>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</si>
  <si>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</si>
  <si>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</si>
  <si>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</si>
  <si>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</si>
  <si>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</si>
  <si>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</si>
  <si>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</si>
  <si>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</si>
  <si>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</si>
  <si>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</si>
  <si>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</si>
  <si>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</si>
  <si>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</si>
  <si>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</si>
  <si>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</si>
  <si>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</si>
  <si>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</si>
  <si>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</si>
  <si>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</si>
  <si>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</si>
  <si>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</si>
  <si>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</si>
  <si>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</si>
  <si>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</si>
  <si>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</si>
  <si>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</si>
  <si>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</si>
  <si>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</si>
  <si>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</si>
  <si>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</si>
  <si>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</si>
  <si>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</si>
  <si>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</si>
  <si>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</si>
  <si>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</si>
  <si>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</si>
  <si>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</si>
  <si>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</si>
  <si>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</si>
  <si>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</si>
  <si>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</si>
  <si>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</si>
  <si>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</si>
  <si>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</si>
  <si>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</si>
  <si>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</si>
  <si>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</si>
  <si>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</si>
  <si>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</si>
  <si>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</si>
  <si>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</si>
  <si>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</si>
  <si>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</si>
  <si>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</si>
  <si>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</si>
  <si>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</si>
  <si>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</si>
  <si>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</si>
  <si>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</si>
  <si>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</si>
  <si>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</si>
  <si>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</si>
  <si>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</si>
  <si>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</si>
  <si>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</si>
  <si>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</si>
  <si>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</si>
  <si>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</si>
  <si>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</si>
  <si>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</si>
  <si>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</si>
  <si>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</si>
  <si>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</si>
  <si>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</si>
  <si>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</si>
  <si>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</si>
  <si>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</si>
  <si>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</si>
  <si>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</si>
  <si>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</si>
  <si>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</si>
  <si>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</si>
  <si>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</si>
  <si>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</si>
  <si>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</si>
  <si>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</si>
  <si>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</si>
  <si>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</si>
  <si>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</si>
  <si>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</si>
  <si>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</si>
  <si>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</si>
  <si>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</si>
  <si>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</si>
  <si>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</si>
  <si>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</si>
  <si>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</si>
  <si>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</si>
  <si>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</si>
  <si>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</si>
  <si>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</si>
  <si>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</si>
  <si>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</si>
  <si>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</si>
  <si>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</si>
  <si>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</si>
  <si>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</si>
  <si>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</si>
  <si>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</si>
  <si>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</si>
  <si>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</si>
  <si>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</si>
  <si>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</si>
  <si>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</si>
  <si>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</si>
  <si>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</si>
  <si>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</si>
  <si>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</si>
  <si>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</si>
  <si>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</si>
  <si>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</si>
  <si>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</si>
  <si>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</si>
  <si>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</si>
  <si>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</si>
  <si>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</si>
  <si>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</si>
  <si>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</si>
  <si>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</si>
  <si>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</si>
  <si>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</si>
  <si>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</si>
  <si>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</si>
  <si>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</si>
  <si>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</si>
  <si>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</si>
  <si>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</si>
  <si>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</si>
  <si>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</si>
  <si>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</si>
  <si>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</si>
  <si>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</si>
  <si>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</si>
  <si>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</si>
  <si>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</si>
  <si>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</si>
  <si>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</si>
  <si>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</si>
  <si>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</si>
  <si>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</si>
  <si>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</si>
  <si>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</si>
  <si>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</si>
  <si>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</si>
  <si>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</si>
  <si>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</si>
  <si>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</si>
  <si>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</si>
  <si>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</si>
  <si>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</si>
  <si>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</si>
  <si>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</si>
  <si>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</si>
  <si>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</si>
  <si>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</si>
  <si>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</si>
  <si>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</si>
  <si>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</si>
  <si>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</si>
  <si>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</si>
  <si>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</si>
  <si>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</si>
  <si>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</si>
  <si>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</si>
  <si>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</si>
  <si>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</si>
  <si>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</si>
  <si>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</si>
  <si>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</si>
  <si>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</si>
  <si>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</si>
  <si>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</si>
  <si>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</si>
  <si>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</si>
  <si>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</si>
  <si>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</si>
  <si>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</si>
  <si>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</si>
  <si>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</si>
  <si>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</si>
  <si>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</si>
  <si>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</si>
  <si>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</si>
  <si>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</si>
  <si>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</si>
  <si>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</si>
  <si>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</si>
  <si>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</si>
  <si>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</si>
  <si>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</si>
  <si>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</si>
  <si>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</si>
  <si>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</si>
  <si>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</si>
  <si>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</si>
  <si>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</si>
  <si>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</si>
  <si>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</si>
  <si>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</si>
  <si>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</si>
  <si>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</si>
  <si>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</si>
  <si>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</si>
  <si>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</si>
  <si>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</si>
  <si>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</si>
  <si>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</si>
  <si>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</si>
  <si>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</si>
  <si>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</si>
  <si>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</si>
  <si>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</si>
  <si>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</si>
  <si>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</si>
  <si>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</si>
  <si>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</si>
  <si>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</si>
  <si>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</si>
  <si>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</si>
  <si>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</si>
  <si>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</si>
  <si>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</si>
  <si>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</si>
  <si>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</si>
  <si>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</si>
  <si>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</si>
  <si>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</si>
  <si>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</si>
  <si>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</si>
  <si>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</si>
  <si>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</si>
  <si>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</si>
  <si>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</si>
  <si>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</si>
  <si>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</si>
  <si>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</si>
  <si>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</si>
  <si>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</si>
  <si>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</si>
  <si>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</si>
  <si>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</si>
  <si>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</si>
  <si>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</si>
  <si>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</si>
  <si>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</si>
  <si>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</si>
  <si>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</si>
  <si>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</si>
  <si>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</si>
  <si>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</si>
  <si>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</si>
  <si>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</si>
  <si>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</si>
  <si>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</si>
  <si>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</si>
  <si>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</si>
  <si>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</si>
  <si>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</si>
  <si>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</si>
  <si>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</si>
  <si>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</si>
  <si>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</si>
  <si>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</si>
  <si>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</si>
  <si>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</si>
  <si>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</si>
  <si>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</si>
  <si>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</si>
  <si>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</si>
  <si>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</si>
  <si>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</si>
  <si>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</si>
  <si>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</si>
  <si>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</si>
  <si>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</si>
  <si>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</si>
  <si>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</si>
  <si>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</si>
  <si>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</si>
  <si>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</si>
  <si>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</si>
  <si>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</si>
  <si>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</si>
  <si>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</si>
  <si>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</si>
  <si>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</si>
  <si>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</si>
  <si>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</si>
  <si>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</si>
  <si>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</si>
  <si>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</si>
  <si>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</si>
  <si>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</si>
  <si>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</si>
  <si>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</si>
  <si>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</si>
  <si>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</si>
  <si>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</si>
  <si>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</si>
  <si>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</si>
  <si>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</si>
  <si>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</si>
  <si>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</si>
  <si>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</si>
  <si>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</si>
  <si>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</si>
  <si>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</si>
  <si>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</si>
  <si>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</si>
  <si>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</si>
  <si>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</si>
  <si>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</si>
  <si>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</si>
  <si>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</si>
  <si>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</si>
  <si>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</si>
  <si>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</si>
  <si>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</si>
  <si>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</si>
  <si>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</si>
  <si>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</si>
  <si>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</si>
  <si>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</si>
  <si>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</si>
  <si>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</si>
  <si>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</si>
  <si>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</si>
  <si>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</si>
  <si>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</si>
  <si>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</si>
  <si>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</si>
  <si>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</si>
  <si>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</si>
  <si>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</si>
  <si>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</si>
  <si>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</si>
  <si>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</si>
  <si>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</si>
  <si>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</si>
  <si>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</si>
  <si>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</si>
  <si>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</si>
  <si>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</si>
  <si>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</si>
  <si>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</si>
  <si>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</si>
  <si>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</si>
  <si>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</si>
  <si>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</si>
  <si>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</si>
  <si>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</si>
  <si>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</si>
  <si>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</si>
  <si>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</si>
  <si>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</si>
  <si>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</si>
  <si>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</si>
  <si>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</si>
  <si>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</si>
  <si>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</si>
  <si>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</si>
  <si>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</si>
  <si>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</si>
  <si>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</si>
  <si>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</si>
  <si>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</si>
  <si>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</si>
  <si>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</si>
  <si>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</si>
  <si>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</si>
  <si>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</si>
  <si>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</si>
  <si>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</si>
  <si>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</si>
  <si>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</si>
  <si>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</si>
  <si>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</si>
  <si>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</si>
  <si>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</si>
  <si>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</si>
  <si>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</si>
  <si>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</si>
  <si>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</si>
  <si>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</si>
  <si>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</si>
  <si>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</si>
  <si>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</si>
  <si>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</si>
  <si>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</si>
  <si>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</si>
  <si>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</si>
  <si>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</si>
  <si>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</si>
  <si>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</si>
  <si>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</si>
  <si>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</si>
  <si>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</si>
  <si>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</si>
  <si>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</si>
  <si>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</si>
  <si>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</si>
  <si>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</si>
  <si>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</si>
  <si>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</si>
  <si>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</si>
  <si>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</si>
  <si>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</si>
  <si>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</si>
  <si>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</si>
  <si>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</si>
  <si>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</si>
  <si>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</si>
  <si>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</si>
  <si>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</si>
  <si>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</si>
  <si>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</si>
  <si>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</si>
  <si>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</si>
  <si>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</si>
  <si>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</si>
  <si>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</si>
  <si>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</si>
  <si>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</si>
  <si>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</si>
  <si>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</si>
  <si>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</si>
  <si>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</si>
  <si>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</si>
  <si>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</si>
  <si>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</si>
  <si>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</si>
  <si>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</si>
  <si>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</si>
  <si>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</si>
  <si>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</si>
  <si>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</si>
  <si>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</si>
  <si>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</si>
  <si>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</si>
  <si>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</si>
  <si>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</si>
  <si>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</si>
  <si>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</si>
  <si>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</si>
  <si>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</si>
  <si>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</si>
  <si>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</si>
  <si>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</si>
  <si>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</si>
  <si>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</si>
  <si>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</si>
  <si>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</si>
  <si>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</si>
  <si>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</si>
  <si>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</si>
  <si>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</si>
  <si>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</si>
  <si>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</si>
  <si>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</si>
  <si>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</si>
  <si>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</si>
  <si>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</si>
  <si>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</si>
  <si>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</si>
  <si>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</si>
  <si>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</si>
  <si>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</si>
  <si>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</si>
  <si>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</si>
  <si>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</si>
  <si>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</si>
  <si>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</si>
  <si>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</si>
  <si>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</si>
  <si>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</si>
  <si>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</si>
  <si>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</si>
  <si>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</si>
  <si>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</si>
  <si>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</si>
  <si>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</si>
  <si>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</si>
  <si>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</si>
  <si>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</si>
  <si>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</si>
  <si>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</si>
  <si>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</si>
  <si>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</si>
  <si>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</si>
  <si>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</si>
  <si>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</si>
  <si>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</si>
  <si>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</si>
  <si>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</si>
  <si>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</si>
  <si>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</si>
  <si>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</si>
  <si>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</si>
  <si>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</si>
  <si>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</si>
  <si>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</si>
  <si>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</si>
  <si>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</si>
  <si>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</si>
  <si>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</si>
  <si>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</si>
  <si>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</si>
  <si>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</si>
  <si>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</si>
  <si>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</si>
  <si>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</si>
  <si>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</si>
  <si>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</si>
  <si>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</si>
  <si>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</si>
  <si>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</si>
  <si>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</si>
  <si>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</si>
  <si>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</si>
  <si>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</si>
  <si>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</si>
  <si>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</si>
  <si>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</si>
  <si>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</si>
  <si>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</si>
  <si>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</si>
  <si>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</si>
  <si>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</si>
  <si>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</si>
  <si>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</si>
  <si>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</si>
  <si>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</si>
  <si>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</si>
  <si>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</si>
  <si>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</si>
  <si>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</si>
  <si>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</si>
  <si>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</si>
  <si>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</si>
  <si>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</si>
  <si>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</si>
  <si>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</si>
  <si>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</si>
  <si>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</si>
  <si>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</si>
  <si>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</si>
  <si>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</si>
  <si>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</si>
  <si>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</si>
  <si>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</si>
  <si>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</si>
  <si>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</si>
  <si>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</si>
  <si>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</si>
  <si>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</si>
  <si>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</si>
  <si>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</si>
  <si>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</si>
  <si>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</si>
  <si>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</si>
  <si>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</si>
  <si>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</si>
  <si>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</si>
  <si>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</si>
  <si>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</si>
  <si>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</si>
  <si>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</si>
  <si>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</si>
  <si>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</si>
  <si>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</si>
  <si>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</si>
  <si>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</si>
  <si>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</si>
  <si>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</si>
  <si>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</si>
  <si>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</si>
  <si>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</si>
  <si>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</si>
  <si>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</si>
  <si>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</si>
  <si>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</si>
  <si>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</si>
  <si>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</si>
  <si>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</si>
  <si>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</si>
  <si>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</si>
  <si>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</si>
  <si>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</si>
  <si>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</si>
  <si>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</si>
  <si>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</si>
  <si>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</si>
  <si>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</si>
  <si>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</si>
  <si>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</si>
  <si>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</si>
  <si>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</si>
  <si>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</si>
  <si>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</si>
  <si>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</si>
  <si>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</si>
  <si>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</si>
  <si>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</si>
  <si>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</si>
  <si>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</si>
  <si>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</si>
  <si>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</si>
  <si>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</si>
  <si>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</si>
  <si>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</si>
  <si>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</si>
  <si>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</si>
  <si>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</si>
  <si>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</si>
  <si>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</si>
  <si>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</si>
  <si>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</si>
  <si>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</si>
  <si>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</si>
  <si>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</si>
  <si>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</si>
  <si>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</si>
  <si>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</si>
  <si>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</si>
  <si>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</si>
  <si>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</si>
  <si>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</si>
  <si>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</si>
  <si>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</si>
  <si>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</si>
  <si>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</si>
  <si>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</si>
  <si>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</si>
  <si>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</si>
  <si>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</si>
  <si>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</si>
  <si>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</si>
  <si>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</si>
  <si>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</si>
  <si>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</si>
  <si>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</si>
  <si>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</si>
  <si>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</si>
  <si>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</si>
  <si>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</si>
  <si>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</si>
  <si>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</si>
  <si>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</si>
  <si>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</si>
  <si>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</si>
  <si>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</si>
  <si>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</si>
  <si>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</si>
  <si>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</si>
  <si>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</si>
  <si>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</si>
  <si>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</si>
  <si>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</si>
  <si>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</si>
  <si>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</si>
  <si>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</si>
  <si>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</si>
  <si>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</si>
  <si>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</si>
  <si>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</si>
  <si>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</si>
  <si>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</si>
  <si>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</si>
  <si>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</si>
  <si>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</si>
  <si>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</si>
  <si>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</si>
  <si>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</si>
  <si>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</si>
  <si>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</si>
  <si>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</si>
  <si>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</si>
  <si>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</si>
  <si>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</si>
  <si>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</si>
  <si>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</si>
  <si>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</si>
  <si>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</si>
  <si>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</si>
  <si>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</si>
  <si>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</si>
  <si>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</si>
  <si>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</si>
  <si>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</si>
  <si>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</si>
  <si>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</si>
  <si>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</si>
  <si>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</si>
  <si>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</si>
  <si>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</si>
  <si>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</si>
  <si>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</si>
  <si>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</si>
  <si>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</si>
  <si>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</si>
  <si>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</si>
  <si>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</si>
  <si>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</si>
  <si>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</si>
  <si>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</si>
  <si>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</si>
  <si>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</si>
  <si>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</si>
  <si>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</si>
  <si>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</si>
  <si>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</si>
  <si>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</si>
  <si>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</si>
  <si>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</si>
  <si>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</si>
  <si>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</si>
  <si>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</si>
  <si>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</si>
  <si>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</si>
  <si>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</si>
  <si>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</si>
  <si>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</si>
  <si>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</si>
  <si>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</si>
  <si>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</si>
  <si>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</si>
  <si>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</si>
  <si>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</si>
  <si>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</si>
  <si>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</si>
  <si>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</si>
  <si>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</si>
  <si>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</si>
  <si>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</si>
  <si>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</si>
  <si>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</si>
  <si>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</si>
  <si>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</si>
  <si>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</si>
  <si>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</si>
  <si>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</si>
  <si>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</si>
  <si>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</si>
  <si>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</si>
  <si>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</si>
  <si>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</si>
  <si>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</si>
  <si>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</si>
  <si>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</si>
  <si>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</si>
  <si>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</si>
  <si>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</si>
  <si>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</si>
  <si>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</si>
  <si>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</si>
  <si>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</si>
  <si>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</si>
  <si>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</si>
  <si>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</si>
  <si>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</si>
  <si>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</si>
  <si>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</si>
  <si>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</si>
  <si>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</si>
  <si>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</si>
  <si>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</si>
  <si>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</si>
  <si>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</si>
  <si>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</si>
  <si>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</si>
  <si>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</si>
  <si>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</si>
  <si>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</si>
  <si>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</si>
  <si>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</si>
  <si>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</si>
  <si>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</si>
  <si>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</si>
  <si>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</si>
  <si>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</si>
  <si>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</si>
  <si>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</si>
  <si>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</si>
  <si>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</si>
  <si>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</si>
  <si>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</si>
  <si>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</si>
  <si>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</si>
  <si>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</si>
  <si>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</si>
  <si>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</si>
  <si>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</si>
  <si>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</si>
  <si>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</si>
  <si>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</si>
  <si>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</si>
  <si>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</si>
  <si>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</si>
  <si>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</si>
  <si>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</si>
  <si>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</si>
  <si>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</si>
  <si>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</si>
  <si>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</si>
  <si>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</si>
  <si>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</si>
  <si>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</si>
  <si>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</si>
  <si>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</si>
  <si>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</si>
  <si>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</si>
  <si>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</si>
  <si>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</si>
  <si>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</si>
  <si>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</si>
  <si>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</si>
  <si>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</si>
  <si>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</si>
  <si>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</si>
  <si>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</si>
  <si>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</si>
  <si>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</si>
  <si>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</si>
  <si>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</si>
  <si>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</si>
  <si>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</si>
  <si>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</si>
  <si>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</si>
  <si>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</si>
  <si>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</si>
  <si>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</si>
  <si>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</si>
  <si>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</si>
  <si>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</si>
  <si>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</si>
  <si>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</si>
  <si>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</si>
  <si>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</si>
  <si>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</si>
  <si>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</si>
  <si>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</si>
  <si>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</si>
  <si>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</si>
  <si>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</si>
  <si>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</si>
  <si>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</si>
  <si>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</si>
  <si>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</si>
  <si>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</si>
  <si>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</si>
  <si>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</si>
  <si>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</si>
  <si>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</si>
  <si>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</si>
  <si>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</si>
  <si>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</si>
  <si>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</si>
  <si>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</si>
  <si>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</si>
  <si>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</si>
  <si>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</si>
  <si>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</si>
  <si>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</si>
  <si>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</si>
  <si>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</si>
  <si>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</si>
  <si>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</si>
  <si>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</si>
  <si>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</si>
  <si>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</si>
  <si>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</si>
  <si>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</si>
  <si>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</si>
  <si>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</si>
  <si>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</si>
  <si>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</si>
  <si>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</si>
  <si>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</si>
  <si>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</si>
  <si>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</si>
  <si>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</si>
  <si>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</si>
  <si>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</si>
  <si>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</si>
  <si>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</si>
  <si>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</si>
  <si>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</si>
  <si>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</si>
  <si>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</si>
  <si>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</si>
  <si>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</si>
  <si>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</si>
  <si>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</si>
  <si>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</si>
  <si>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</si>
  <si>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</si>
  <si>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</si>
  <si>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</si>
  <si>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</si>
  <si>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</si>
  <si>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</si>
  <si>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</si>
  <si>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</si>
  <si>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</si>
  <si>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</si>
  <si>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</si>
  <si>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</si>
  <si>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</si>
  <si>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</si>
  <si>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</si>
  <si>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</si>
  <si>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</si>
  <si>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</si>
  <si>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</si>
  <si>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</si>
  <si>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</si>
  <si>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</si>
  <si>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</si>
  <si>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</si>
  <si>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</si>
  <si>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</si>
  <si>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</si>
  <si>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</si>
  <si>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</si>
  <si>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</si>
  <si>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</si>
  <si>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</si>
  <si>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</si>
  <si>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</si>
  <si>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</si>
  <si>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</si>
  <si>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</si>
  <si>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</si>
  <si>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</si>
  <si>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</si>
  <si>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</si>
  <si>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</si>
  <si>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</si>
  <si>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</si>
  <si>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</si>
  <si>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</si>
  <si>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</si>
  <si>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</si>
  <si>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</si>
  <si>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</si>
  <si>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</si>
  <si>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</si>
  <si>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</si>
  <si>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</si>
  <si>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</si>
  <si>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</si>
  <si>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</si>
  <si>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</si>
  <si>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</si>
  <si>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</si>
  <si>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</si>
  <si>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</si>
  <si>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</si>
  <si>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</si>
  <si>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</si>
  <si>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</si>
  <si>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</si>
  <si>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</si>
  <si>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</si>
  <si>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</si>
  <si>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</si>
  <si>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</si>
  <si>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</si>
  <si>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</si>
  <si>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</si>
  <si>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</si>
  <si>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</si>
  <si>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</si>
  <si>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</si>
  <si>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</si>
  <si>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</si>
  <si>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</si>
  <si>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</si>
  <si>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</si>
  <si>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</si>
  <si>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</si>
  <si>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</si>
  <si>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</si>
  <si>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</si>
  <si>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</si>
  <si>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</si>
  <si>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</si>
  <si>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</si>
  <si>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</si>
  <si>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</si>
  <si>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</si>
  <si>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</si>
  <si>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</si>
  <si>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</si>
  <si>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</si>
  <si>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</si>
  <si>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</si>
  <si>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</si>
  <si>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</si>
  <si>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</si>
  <si>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</si>
  <si>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</si>
  <si>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</si>
  <si>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</si>
  <si>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</si>
  <si>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</si>
  <si>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</si>
  <si>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</si>
  <si>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</si>
  <si>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</si>
  <si>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</si>
  <si>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</si>
  <si>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</si>
  <si>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</si>
  <si>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</si>
  <si>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</si>
  <si>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</si>
  <si>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</si>
  <si>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</si>
  <si>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</si>
  <si>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</si>
  <si>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</si>
  <si>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</si>
  <si>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</si>
  <si>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</si>
  <si>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</si>
  <si>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</si>
  <si>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</si>
  <si>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</si>
  <si>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</si>
  <si>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</si>
  <si>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</si>
  <si>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</si>
  <si>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</si>
  <si>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</si>
  <si>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</si>
  <si>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</si>
  <si>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</si>
  <si>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</si>
  <si>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</si>
  <si>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</si>
  <si>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</si>
  <si>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</si>
  <si>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</si>
  <si>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</si>
  <si>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</si>
  <si>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</si>
  <si>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</si>
  <si>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</si>
  <si>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</si>
  <si>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</si>
  <si>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</si>
  <si>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</si>
  <si>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</si>
  <si>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</si>
  <si>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</si>
  <si>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</si>
  <si>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</si>
  <si>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</si>
  <si>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</si>
  <si>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</si>
  <si>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</si>
  <si>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</si>
  <si>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</si>
  <si>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</si>
  <si>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</si>
  <si>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</si>
  <si>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</si>
  <si>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</si>
  <si>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</si>
  <si>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</si>
  <si>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</si>
  <si>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</si>
  <si>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</si>
  <si>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</si>
  <si>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</si>
  <si>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</si>
  <si>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</si>
  <si>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</si>
  <si>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</si>
  <si>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</si>
  <si>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</si>
  <si>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</si>
  <si>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</si>
  <si>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</si>
  <si>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</si>
  <si>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</si>
  <si>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</si>
  <si>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</si>
  <si>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</si>
  <si>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</si>
  <si>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</si>
  <si>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</si>
  <si>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</si>
  <si>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</si>
  <si>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</si>
  <si>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</si>
  <si>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</si>
  <si>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</si>
  <si>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</si>
  <si>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</si>
  <si>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</si>
  <si>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</si>
  <si>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</si>
  <si>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</si>
  <si>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</si>
  <si>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</si>
  <si>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</si>
  <si>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</si>
  <si>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</si>
  <si>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</si>
  <si>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</si>
  <si>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</si>
  <si>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</si>
  <si>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</si>
  <si>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</si>
  <si>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</si>
  <si>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</si>
  <si>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</si>
  <si>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</si>
  <si>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</si>
  <si>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</si>
  <si>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</si>
  <si>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</si>
  <si>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</si>
  <si>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</si>
  <si>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</si>
  <si>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</si>
  <si>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</si>
  <si>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</si>
  <si>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</si>
  <si>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</si>
  <si>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</si>
  <si>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</si>
  <si>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</si>
  <si>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</si>
  <si>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</si>
  <si>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</si>
  <si>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</si>
  <si>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</si>
  <si>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</si>
  <si>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</si>
  <si>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</si>
  <si>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</si>
  <si>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</si>
  <si>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</si>
  <si>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</si>
  <si>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</si>
  <si>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</si>
  <si>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</si>
  <si>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</si>
  <si>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</si>
  <si>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</si>
  <si>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</si>
  <si>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</si>
  <si>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</si>
  <si>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</si>
  <si>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</si>
  <si>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</si>
  <si>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</si>
  <si>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</si>
  <si>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</si>
  <si>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</si>
  <si>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</si>
  <si>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</si>
  <si>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</si>
  <si>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</si>
  <si>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</si>
  <si>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</si>
  <si>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</si>
  <si>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</si>
  <si>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</si>
  <si>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</si>
  <si>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</si>
  <si>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</si>
  <si>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</si>
  <si>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</si>
  <si>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</si>
  <si>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</si>
  <si>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</si>
  <si>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</si>
  <si>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</si>
  <si>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</si>
  <si>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</si>
  <si>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</si>
  <si>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</si>
  <si>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</si>
  <si>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</si>
  <si>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</si>
  <si>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</si>
  <si>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</si>
  <si>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</si>
  <si>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</si>
  <si>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</si>
  <si>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</si>
  <si>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</si>
  <si>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</si>
  <si>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</si>
  <si>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</si>
  <si>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</si>
  <si>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</si>
  <si>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</si>
  <si>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</si>
  <si>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</si>
  <si>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</si>
  <si>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</si>
  <si>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</si>
  <si>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</si>
  <si>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</si>
  <si>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</si>
  <si>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</si>
  <si>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</si>
  <si>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</si>
  <si>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</si>
  <si>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</si>
  <si>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</si>
  <si>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</si>
  <si>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</si>
  <si>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</si>
  <si>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</si>
  <si>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</si>
  <si>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</si>
  <si>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</si>
  <si>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</si>
  <si>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</si>
  <si>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</si>
  <si>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</si>
  <si>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</si>
  <si>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</si>
  <si>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</si>
  <si>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</si>
  <si>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</si>
  <si>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</si>
  <si>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</si>
  <si>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</si>
  <si>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</si>
  <si>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</si>
  <si>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</si>
  <si>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</si>
  <si>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</si>
  <si>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</si>
  <si>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</si>
  <si>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</si>
  <si>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</si>
  <si>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</si>
  <si>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</si>
  <si>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</si>
  <si>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</si>
  <si>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</si>
  <si>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</si>
  <si>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</si>
  <si>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</si>
  <si>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</si>
  <si>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</si>
  <si>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</si>
  <si>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</si>
  <si>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</si>
  <si>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</si>
  <si>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</si>
  <si>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</si>
  <si>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</si>
  <si>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</si>
  <si>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</si>
  <si>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</si>
  <si>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</si>
  <si>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</si>
  <si>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</si>
  <si>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</si>
  <si>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</si>
  <si>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</si>
  <si>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</si>
  <si>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</si>
  <si>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</si>
  <si>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</si>
  <si>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</si>
  <si>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</si>
  <si>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</si>
  <si>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</si>
  <si>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</si>
  <si>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</si>
  <si>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</si>
  <si>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</si>
  <si>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</si>
  <si>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45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</si>
  <si>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</si>
  <si>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</si>
  <si>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</si>
  <si>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</si>
  <si>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</si>
  <si>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</si>
  <si>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</si>
  <si>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</si>
  <si>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</si>
  <si>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</si>
  <si>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</si>
  <si>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</si>
  <si>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</si>
  <si>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</si>
  <si>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</si>
  <si>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</si>
  <si>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</si>
  <si>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</si>
  <si>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</si>
  <si>
    <t>TT-20251006-00903 // NA</t>
  </si>
  <si>
    <t>Emergency</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</si>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</sst>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273.54177175925724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8.2963888889935333E-2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45936.490197685183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45936.490197685183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45936.490197685183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45936.490197685183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45936.490197685183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45936.490197685183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45936.490197685183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45936.490197685183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45936.490197685183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45936.490197685183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45936.490197685183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45936.490197685183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45936.490197685183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45936.490197685183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45936.490197685183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45936.490197685183</v>
      </c>
      <c r="H19" s="68"/>
      <c r="I19" s="73" t="str">
        <f>IFERROR(VLOOKUP(D19,DB!A:F,6,0),"")</f>
        <v/>
      </c>
      <c r="J19" s="73" t="str">
        <f>IFERROR(VLOOKUP(D19,DB!A:G,7,0),"")</f>
        <v/>
      </c>
      <c r="K19" s="69"/>
      <c r="L19" s="70" t="str">
        <f>IFERROR(VLOOKUP(D19,DB!A:I,9,0),"")</f>
        <v/>
      </c>
    </row>
    <row r="20" spans="1:12" ht="15" customHeight="1">
      <c r="A20" s="155"/>
      <c r="B20" s="156" t="str">
        <f>IFERROR(VLOOKUP(D20,DB!A:K,11,0),"")</f>
        <v/>
      </c>
      <c r="C20" s="156"/>
      <c r="D20" s="156"/>
      <c r="E20" s="157"/>
      <c r="F20" s="158"/>
      <c r="G20" s="159">
        <f ca="1">IFERROR(NOW()-F20,"")</f>
        <v>45936.490197685183</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45936.490197685183</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45936.490197685183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45936.490197685183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45936.490197685183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45936.490197685183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45936.490197685183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45936.490197685183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45936.490197685183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45936.490197685183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45936.490197685183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45936.490197685183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45936.490197685183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45936.490197685183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45936.490197685183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45936.490197685183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45936.490197685183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45936.490197685183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45936.490197685183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45936.490197685183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45936.490197685183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45936.490197685183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45936.490197685183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45936.490197685183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45936.490197685183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45936.490197685183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45936.490197685183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45936.490197685183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45936.490197685183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45936.490197685183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45936.490197685183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45936.490197685183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45936.490197685183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45936.490197685183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45936.490197685183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45936.490197685183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45936.490197685183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45936.490197685183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45936.490197685183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45936.490197685183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45936.490197685183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45936.490197685183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45936.490197685183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45936.490197685183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45936.490197685183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45936.490197685183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45936.490197685183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45936.490197685183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45936.490197685183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45936.490197685183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45936.490197685183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45936.490197685183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45936.490197685183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45936.490197685183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45936.490197685183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45936.490197685183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45936.490197685183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45936.490197685183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45936.490197685183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45936.490197685183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45936.490197685183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45936.490197685183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45936.490197685183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45936.490197685183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45936.490197685183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45936.490197685183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45936.490197685183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45936.490197685183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45936.490197685183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45936.490197685183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45936.490197685183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45936.490197685183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45936.490197685183</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45936.490197685183</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45936.490197685183</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45936.490197685183</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45936.490197685183</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45936.490197685183</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45936.490197685183</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45936.490197685183</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45936.490197685183</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45936.490197685183</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45936.490197685183</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45936.490197685183</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45936.490197685183</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45936.490197685183</v>
      </c>
      <c r="H105" s="158"/>
      <c r="I105" s="156" t="str">
        <f>IFERROR(VLOOKUP(D105,DB!A:F,6,0),"")</f>
        <v/>
      </c>
      <c r="J105" s="73" t="str">
        <f>IFERROR(VLOOKUP(D105,DB!A:G,7,0),"")</f>
        <v/>
      </c>
      <c r="K105" s="160"/>
      <c r="L105" s="161" t="str">
        <f>IFERROR(VLOOKUP(D105,DB!A:I,9,0),"")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129.76311435185198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111.49035972222191</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1.1389814811991528E-2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45936.490197685183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45936.490197685183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45936.490197685183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45936.490197685183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45936.490197685183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45936.490197685183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45936.490197685183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45936.490197685183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45936.490197685183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45936.490197685183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45936.490197685183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45936.490197685183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45936.490197685183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45936.490197685183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45936.490197685183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45936.490197685183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45936.490197685183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45936.490197685183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45936.490197685183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45936.490197685183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45936.490197685183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45936.490197685183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45936.490197685183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45936.490197685183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45936.490197685183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45936.490197685183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45936.490197685183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45936.490197685183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45936.490197685183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45936.490197685183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45936.490197685183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45936.490197685183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45936.490197685183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45936.490197685183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45936.490197685183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45936.490197685183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45936.490197685183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45936.490197685183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45936.490197685183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45936.490197685183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45936.490197685183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45936.490197685183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45936.490197685183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45936.490197685183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45936.490197685183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45936.490197685183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45936.490197685183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45936.490197685183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45936.490197685183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45936.490197685183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45936.490197685183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45936.490197685183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45936.490197685183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45936.490197685183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45936.490197685183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45936.490197685183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45936.490197685183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45936.490197685183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45936.490197685183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45936.490197685183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45936.490197685183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45936.490197685183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45936.490197685183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45936.490197685183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45936.490197685183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45936.490197685183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45936.490197685183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45936.490197685183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45936.490197685183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45936.490197685183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45936.490197685183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45936.490197685183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45936.490197685183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45936.490197685183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45936.490197685183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45936.490197685183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45936.490197685183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45936.490197685183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45936.490197685183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45936.490197685183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45936.490197685183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45936.490197685183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45936.490197685183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45936.490197685183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45936.490197685183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45936.490197685183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45936.490197685183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45936.490197685183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45936.490197685183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45936.490197685183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45936.490197685183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45936.490197685183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45936.490197685183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45936.490197685183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45936.490197685183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45936.490197685183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45936.490197685183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45936.490197685183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45936.490197685183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45936.490197685183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45936.490197685183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45936.490197685183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45936.490197685183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45936.490197685183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45936.490197685183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45936.490197685183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45936.490197685183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45936.490197685183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45936.490197685183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45936.490197685183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45936.490197685183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45936.490197685183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45936.490197685183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45936.490197685183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45936.490197685183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45936.490197685183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45936.490197685183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45936.490197685183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45936.490197685183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45936.490197685183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45936.490197685183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45936.490197685183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45936.490197685183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45936.490197685183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45936.490197685183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45936.490197685183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45936.490197685183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45936.490197685183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45936.490197685183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45936.490197685183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45936.490197685183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45936.490197685183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45936.490197685183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45936.490197685183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45936.490197685183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45936.490197685183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45936.490197685183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45936.490197685183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45936.490197685183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45936.490197685183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45936.490197685183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45936.490197685183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45936.490197685183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45936.490197685183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45936.490197685183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45936.490197685183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45936.490197685183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45936.490197685183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45936.490197685183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45936.490197685183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45936.490197685183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45936.490197685183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45936.490197685183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45936.490197685183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45936.490197685183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45936.490197685183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45936.490197685183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45936.490197685183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45936.490197685183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45936.490197685183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45936.490197685183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45936.490197685183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45936.490197685183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45936.490197685183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45936.490197685183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45936.490197685183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45936.490197685183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45936.490197685183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45936.490197685183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45936.490197685183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45936.490197685183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45936.490197685183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45936.490197685183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45936.490197685183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45936.490197685183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45936.490197685183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45936.490197685183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45936.490197685183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45936.490197685183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45936.490197685183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45936.490197685183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45936.490197685183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45936.490197685183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45936.490197685183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45936.490197685183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45936.490197685183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45936.490197685183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45936.490197685183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45936.490197685183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45936.490197685183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45936.490197685183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45936.490197685183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45936.490197685183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45936.490197685183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45936.490197685183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45936.490197685183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45936.490197685183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45936.490197685183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45936.490197685183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45936.490197685183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45936.490197685183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45936.490197685183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45936.490197685183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45936.490197685183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45936.490197685183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45936.490197685183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45936.490197685183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45936.490197685183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45936.490197685183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45936.490197685183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45936.490197685183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45936.490197685183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45936.490197685183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45936.490197685183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45936.490197685183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45936.490197685183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45936.490197685183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45936.490197685183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45936.490197685183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45936.490197685183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45936.490197685183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45936.490197685183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45936.490197685183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45936.490197685183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45936.490197685183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45936.490197685183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45936.490197685183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45936.490197685183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45936.490197685183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45936.490197685183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45936.490197685183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45936.490197685183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45936.490197685183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45936.490197685183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45936.490197685183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45936.490197685183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45936.490197685183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45936.490197685183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45936.490197685183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45936.490197685183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45936.490197685183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45936.490197685183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45936.490197685183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45936.490197685183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45936.490197685183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45936.490197685183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45936.490197685183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45936.490197685183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45936.490197685183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45936.490197685183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45936.490197685183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45936.490197685183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45936.490197685183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45936.490197685183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45936.490197685183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45936.490197685183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45936.490197685183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1.3473148144839797E-2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45936.490197685183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45936.490197685183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45936.490197685183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45936.490197685183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45936.490197685183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45936.490197685183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45936.490197685183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45936.490197685183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45936.490197685183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45936.490197685183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45936.490197685183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45936.490197685183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45936.490197685183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45936.490197685183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45936.490197685183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45936.490197685183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45936.490197685183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45936.490197685183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45936.490197685183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45936.490197685183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45936.490197685183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45936.490197685183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45936.490197685183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45936.490197685183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45936.490197685183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45936.490197685183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45936.490197685183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45936.490197685183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45936.490197685183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45936.490197685183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45936.490197685183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45936.490197685183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45936.490197685183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45936.490197685183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45936.490197685183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45936.490197685183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45936.490197685183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45936.490197685183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45936.490197685183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45936.490197685183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45936.490197685183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45936.490197685183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45936.490197685183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45936.490197685183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45936.490197685183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45936.490197685183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45936.490197685183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45936.490197685183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45936.490197685183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45936.490197685183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45936.490197685183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45936.490197685183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45936.490197685183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45936.490197685183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45936.490197685183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45936.490197685183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45936.490197685183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45936.490197685183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45936.490197685183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45936.490197685183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45936.490197685183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45936.490197685183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45936.490197685183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45936.490197685183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45936.490197685183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45936.490197685183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45936.490197685183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45936.490197685183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45936.490197685183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45936.490197685183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45936.490197685183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45936.490197685183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45936.490197685183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45936.490197685183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45936.490197685183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45936.490197685183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45936.490197685183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45936.490197685183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45936.490197685183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45936.490197685183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45936.490197685183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45936.490197685183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45936.490197685183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45936.490197685183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45936.490197685183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45936.490197685183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45936.490197685183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45936.490197685183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45936.490197685183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45936.490197685183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45936.490197685183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45936.490197685183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45936.490197685183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45936.490197685183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45936.490197685183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45936.490197685183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45936.490197685183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45936.490197685183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45936.490197685183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45936.490197685183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45936.490197685183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45936.490197685183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45936.490197685183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45936.490197685183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45936.490197685183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45936.490197685183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45936.490197685183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45936.490197685183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45936.490197685183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45936.490197685183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45936.490197685183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45936.490197685183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45936.490197685183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45936.490197685183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45936.490197685183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45936.490197685183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45936.490197685183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45936.490197685183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45936.490197685183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45936.490197685183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45936.490197685183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45936.490197685183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45936.490197685183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45936.490197685183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45936.490197685183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45936.490197685183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45936.490197685183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45936.490197685183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45936.490197685183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45936.490197685183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45936.490197685183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45936.490197685183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45936.490197685183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45936.490197685183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45936.490197685183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45936.490197685183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45936.490197685183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45936.490197685183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45936.490197685183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45936.490197685183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45936.490197685183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45936.490197685183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45936.490197685183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45936.490197685183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45936.490197685183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45936.490197685183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45936.490197685183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45936.490197685183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45936.490197685183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45936.490197685183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45936.490197685183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45936.490197685183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45936.490197685183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45936.490197685183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45936.490197685183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45936.490197685183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45936.490197685183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45936.490197685183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45936.490197685183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45936.490197685183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45936.490197685183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45936.490197685183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45936.490197685183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45936.490197685183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45936.490197685183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45936.490197685183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45936.490197685183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45936.490197685183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45936.490197685183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45936.490197685183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45936.490197685183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45936.490197685183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45936.490197685183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45936.490197685183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45936.490197685183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45936.490197685183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45936.490197685183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45936.490197685183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45936.490197685183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45936.490197685183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45936.490197685183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45936.490197685183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45936.490197685183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45936.490197685183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45936.490197685183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45936.490197685183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45936.490197685183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45936.490197685183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45936.490197685183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45936.490197685183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45936.490197685183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45936.490197685183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45936.490197685183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45936.490197685183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45936.490197685183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45936.490197685183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45936.490197685183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45936.490197685183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45936.490197685183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45936.490197685183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45936.490197685183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45936.490197685183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45936.490197685183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45936.490197685183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45936.490197685183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45936.490197685183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45936.490197685183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45936.490197685183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45936.490197685183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45936.490197685183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45936.490197685183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45936.490197685183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45936.490197685183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45936.490197685183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45936.490197685183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45936.490197685183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45936.490197685183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45936.490197685183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45936.490197685183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45936.490197685183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45936.490197685183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45936.490197685183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45936.490197685183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45936.490197685183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45936.490197685183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45936.490197685183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45936.490197685183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45936.490197685183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45936.490197685183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45936.490197685183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45936.490197685183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45936.490197685183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45936.490197685183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45936.490197685183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45936.490197685183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45936.490197685183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45936.490197685183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45936.490197685183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45936.490197685183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45936.490197685183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45936.490197685183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45936.490197685183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45936.490197685183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45936.490197685183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45936.490197685183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45936.490197685183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45936.490197685183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45936.490197685183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45936.490197685183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45936.490197685183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45936.490197685183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45936.490197685183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45936.490197685183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45936.490197685183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45936.490197685183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45936.490197685183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45936.490197685183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45936.490197685183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45936.490197685183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45936.490197685183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45936.490197685183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45936.490197685183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45936.490197685183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45936.490197685183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45936.490197685183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45936.490197685183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45936.490197685183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45936.490197685183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45936.490197685183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45936.490197685183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45936.490197685183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45936.490197685183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45936.490197685183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45936.490197685183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45936.490197685183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45936.490197685183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45936.490197685183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45936.490197685183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45936.490197685183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45936.490197685183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45936.490197685183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45936.490197685183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45936.490197685183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45936.490197685183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45936.490197685183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45936.490197685183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45936.490197685183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45936.490197685183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45936.490197685183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45936.490197685183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45936.490197685183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45936.490197685183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45936.490197685183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45936.490197685183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45936.490197685183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45936.490197685183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45936.490197685183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45936.490197685183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45936.490197685183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45936.490197685183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45936.490197685183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45936.490197685183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45936.490197685183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45936.490197685183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45936.490197685183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45936.490197685183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45936.490197685183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45936.490197685183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45936.490197685183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45936.490197685183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45936.490197685183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45936.490197685183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45936.490197685183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45936.490197685183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45936.490197685183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45936.490197685183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45936.490197685183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45936.490197685183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45936.490197685183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45936.490197685183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45936.490197685183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45936.490197685183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45936.490197685183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45936.490197685183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45936.490197685183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45936.490197685183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45936.490197685183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45936.490197685183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45936.490197685183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45936.490197685183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45936.490197685183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45936.490197685183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45936.490197685183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45936.490197685183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45936.490197685183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45936.490197685183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45936.490197685183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45936.490197685183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45936.490197685183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45936.490197685183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45936.490197685183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45936.490197685183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45936.490197685183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45936.490197685183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45936.490197685183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45936.490197685183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45936.490197685183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45936.490197685183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45936.490197685183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45936.490197685183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45936.490197685183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45936.490197685183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45936.490197685183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45936.490197685183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45936.490197685183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45936.490197685183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45936.490197685183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45936.490197685183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45936.490197685183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45936.490197685183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45936.490197685183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45936.490197685183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45936.490197685183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45936.490197685183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45936.490197685183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45936.490197685183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45936.490197685183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45936.490197685183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45936.490197685183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45936.490197685183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45936.490197685183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45936.490197685183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45936.490197685183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45936.490197685183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45936.490197685183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45936.490197685183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45936.490197685183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45936.490197685183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45936.490197685183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45936.490197685183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45936.490197685183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45936.490197685183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45936.490197685183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45936.490197685183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45936.490197685183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45936.490197685183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45936.490197685183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45936.490197685183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45936.490197685183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45936.490197685183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45936.490197685183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45936.490197685183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45936.490197685183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45936.490197685183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45936.490197685183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45936.490197685183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45936.490197685183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45936.490197685183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45936.490197685183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45936.490197685183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45936.490197685183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45936.490197685183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45936.490197685183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45936.490197685183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45936.490197685183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45936.490197685183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45936.490197685183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45936.490197685183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45936.490197685183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45936.490197685183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45936.490197685183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45936.490197685183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45936.490197685183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45936.490197685183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45936.490197685183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45936.490197685183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45936.490197685183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45936.490197685183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45936.490197685183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45936.490197685183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45936.490197685183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45936.490197685183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45936.490197685183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45936.490197685183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45936.490197685183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45936.490197685183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45936.490197685183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45936.490197685183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45936.490197685183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45936.490197685183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45936.490197685183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45936.490197685183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45936.490197685183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45936.490197685183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45936.490197685183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45936.490197685183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45936.490197685183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45936.490197685183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45936.490197685183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45936.490197685183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45936.490197685183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45936.490197685183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45936.490197685183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45936.490197685183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45936.490197685183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45936.490197685183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45936.490197685183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45936.490197685183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45936.490197685183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45936.490197685183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45936.490197685183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45936.490197685183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45936.490197685183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45936.490197685183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45936.490197685183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45936.490197685183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45936.490197685183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45936.490197685183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45936.490197685183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45936.490197685183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45936.490197685183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45936.490197685183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45936.490197685183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45936.490197685183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45936.490197685183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45936.490197685183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45936.490197685183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45936.490197685183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45936.490197685183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45936.490197685183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45936.490197685183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45936.490197685183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45936.490197685183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45936.490197685183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45936.490197685183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45936.490197685183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45936.490197685183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45936.490197685183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45936.490197685183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45936.490197685183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45936.490197685183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45936.490197685183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45936.490197685183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45936.490197685183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45936.490197685183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45936.490197685183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45936.490197685183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45936.490197685183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45936.490197685183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45936.490197685183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45936.490197685183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45936.490197685183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45936.490197685183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45936.490197685183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45936.490197685183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45936.490197685183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45936.490197685183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45936.490197685183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45936.490197685183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45936.490197685183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45936.490197685183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45936.490197685183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45936.490197685183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45936.490197685183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45936.490197685183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45936.490197685183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45936.490197685183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45936.490197685183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45936.490197685183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45936.490197685183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45936.490197685183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45936.490197685183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45936.490197685183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45936.490197685183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45936.490197685183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45936.490197685183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45936.490197685183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45936.490197685183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45936.490197685183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45936.490197685183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45936.490197685183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45936.490197685183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45936.490197685183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45936.490197685183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45936.490197685183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45936.490197685183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45936.490197685183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45936.490197685183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45936.490197685183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45936.490197685183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45936.490197685183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45936.490197685183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45936.490197685183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45936.490197685183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45936.490197685183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45936.490197685183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45936.490197685183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45936.490197685183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45936.490197685183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45936.490197685183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45936.490197685183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45936.490197685183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45936.490197685183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45936.490197685183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45936.490197685183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45936.490197685183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45936.490197685183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45936.490197685183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45936.490197685183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45936.490197685183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45936.490197685183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45936.490197685183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45936.490197685183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45936.490197685183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45936.490197685183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45936.490197685183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45936.490197685183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45936.490197685183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45936.490197685183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45936.490197685183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45936.490197685183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45936.490197685183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45936.490197685183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45936.490197685183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45936.490197685183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45936.490197685183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45936.490197685183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45936.490197685183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45936.490197685183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45936.490197685183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45936.490197685183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45936.490197685183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45936.490197685183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45936.490197685183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45936.490197685183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45936.490197685183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45936.490197685183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45936.490197685183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45936.490197685183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45936.490197685183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45936.490197685183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45936.490197685183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45936.490197685183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45936.490197685183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45936.490197685183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45936.490197685183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45936.490197685183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45936.490197685183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45936.490197685183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45936.490197685183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45936.490197685183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45936.490197685183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45936.490197685183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45936.490197685183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45936.490197685183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45936.490197685183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45936.490197685183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45936.490197685183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45936.490197685183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45936.490197685183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45936.490197685183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45936.490197685183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45936.490197685183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45936.490197685183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45936.490197685183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45936.490197685183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45936.490197685183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45936.490197685183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45936.490197685183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45936.490197685183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45936.490197685183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45936.490197685183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45936.490197685183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45936.490197685183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45936.490197685183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45936.490197685183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45936.490197685183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45936.490197685183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45936.490197685183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45936.490197685183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45936.490197685183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45936.490197685183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45936.490197685183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45936.490197685183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45936.490197685183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45936.490197685183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45936.490197685183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45936.490197685183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45936.490197685183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45936.490197685183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45936.490197685183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45936.490197685183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45936.490197685183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45936.490197685183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45936.490197685183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45936.490197685183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45936.490197685183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45936.490197685183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45936.490197685183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45936.490197685183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45936.490197685183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45936.490197685183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45936.490197685183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45936.490197685183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45936.490197685183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45936.490197685183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45936.490197685183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45936.490197685183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45936.490197685183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45936.490197685183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45936.490197685183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45936.490197685183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45936.490197685183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45936.490197685183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45936.490197685183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45936.490197685183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45936.490197685183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45936.490197685183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45936.490197685183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45936.490197685183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45936.490197685183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45936.490197685183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45936.490197685183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45936.490197685183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45936.490197685183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45936.490197685183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45936.490197685183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45936.490197685183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45936.490197685183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45936.490197685183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45936.490197685183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45936.490197685183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45936.490197685183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45936.490197685183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45936.490197685183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45936.490197685183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45936.490197685183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45936.490197685183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45936.490197685183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45936.490197685183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45936.490197685183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45936.490197685183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45936.490197685183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45936.490197685183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45936.490197685183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45936.490197685183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45936.490197685183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45936.490197685183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45936.490197685183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45936.490197685183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45936.490197685183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45936.490197685183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45936.490197685183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45936.490197685183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45936.490197685183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45936.490197685183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45936.490197685183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45936.490197685183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45936.490197685183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45936.490197685183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45936.490197685183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45936.490197685183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45936.490197685183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45936.490197685183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45936.490197685183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45936.490197685183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45936.490197685183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45936.490197685183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45936.490197685183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45936.490197685183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45936.490197685183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45936.490197685183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45936.490197685183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45936.490197685183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45936.490197685183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45936.490197685183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45936.490197685183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45936.490197685183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45936.490197685183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45936.490197685183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45936.490197685183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45936.490197685183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45936.490197685183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45936.490197685183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45936.490197685183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45936.490197685183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45936.490197685183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45936.490197685183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45936.490197685183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45936.490197685183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45936.490197685183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45936.490197685183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45936.490197685183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45936.490197685183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45936.490197685183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45936.490197685183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45936.490197685183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45936.490197685183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45936.490197685183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45936.490197685183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45936.490197685183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45936.490197685183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45936.490197685183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45936.490197685183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45936.490197685183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45936.490197685183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45936.490197685183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45936.490197685183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45936.490197685183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45936.490197685183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45936.490197685183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45936.490197685183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45936.490197685183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45936.490197685183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45936.490197685183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45936.490197685183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45936.490197685183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45936.490197685183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45936.490197685183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45936.490197685183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45936.490197685183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45936.490197685183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45936.490197685183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45936.490197685183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45936.490197685183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45936.490197685183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45936.490197685183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45936.490197685183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45936.490197685183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45936.490197685183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45936.490197685183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45936.490197685183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45936.490197685183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45936.490197685183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45936.490197685183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45936.490197685183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45936.490197685183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45936.490197685183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45936.490197685183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45936.490197685183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45936.490197685183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45936.490197685183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45936.490197685183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45936.490197685183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45936.490197685183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45936.490197685183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45936.490197685183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45936.490197685183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45936.490197685183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45936.490197685183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45936.490197685183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45936.490197685183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45936.490197685183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45936.490197685183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45936.490197685183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45936.490197685183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45936.490197685183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45936.490197685183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45936.490197685183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45936.490197685183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45936.490197685183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45936.490197685183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45936.490197685183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45936.490197685183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45936.490197685183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45936.490197685183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45936.490197685183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45936.490197685183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45936.490197685183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45936.490197685183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45936.490197685183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45936.490197685183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45936.490197685183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45936.490197685183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45936.490197685183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45936.490197685183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45936.490197685183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45936.490197685183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45936.490197685183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45936.490197685183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45936.490197685183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45936.490197685183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45936.490197685183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45936.490197685183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45936.490197685183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45936.490197685183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45936.490197685183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45936.490197685183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45936.490197685183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45936.490197685183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45936.490197685183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45936.490197685183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45936.490197685183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45936.490197685183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45936.490197685183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45936.490197685183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45936.490197685183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45936.490197685183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45936.490197685183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45936.490197685183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45936.490197685183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45936.490197685183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45936.490197685183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45936.490197685183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45936.490197685183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45936.490197685183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45936.490197685183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45936.490197685183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45936.490197685183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45936.490197685183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45936.490197685183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45936.490197685183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45936.490197685183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45936.490197685183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45936.490197685183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45936.490197685183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45936.490197685183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45936.490197685183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45936.490197685183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45936.490197685183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45936.490197685183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45936.490197685183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45936.490197685183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45936.490197685183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45936.490197685183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45936.490197685183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45936.490197685183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45936.490197685183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45936.490197685183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45936.490197685183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45936.490197685183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45936.490197685183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45936.490197685183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45936.490197685183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45936.490197685183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45936.490197685183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45936.490197685183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45936.490197685183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45936.490197685183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45936.490197685183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45936.490197685183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45936.490197685183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45936.490197685183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45936.490197685183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45936.490197685183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45936.490197685183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45936.490197685183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45936.490197685183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45936.490197685183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45936.490197685183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45936.490197685183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45936.490197685183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45936.490197685183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45936.490197685183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45936.490197685183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45936.490197685183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45936.490197685183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45936.490197685183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45936.490197685183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45936.490197685183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45936.490197685183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45936.490197685183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45936.490197685183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45936.490197685183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45936.490197685183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45936.490197685183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45936.490197685183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45936.490197685183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45936.490197685183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45936.490197685183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45936.490197685183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45936.490197685183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45936.490197685183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45936.490197685183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45936.490197685183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45936.490197685183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45936.490197685183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45936.490197685183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45936.490197685183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45936.490197685183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45936.490197685183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45936.490197685183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45936.490197685183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45936.490197685183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45936.490197685183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45936.490197685183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45936.490197685183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45936.490197685183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45936.490197685183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45936.490197685183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45936.490197685183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45936.490197685183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45936.490197685183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45936.490197685183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45936.490197685183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45936.490197685183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45936.490197685183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45936.490197685183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45936.490197685183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45936.490197685183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45936.490197685183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45936.490197685183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45936.490197685183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45936.490197685183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45936.490197685183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45936.490197685183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45936.490197685183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45936.490197685183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45936.490197685183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45936.490197685183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45936.490197685183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45936.490197685183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45936.490197685183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45936.490197685183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45936.490197685183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45936.490197685183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45936.490197685183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45936.490197685183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45936.490197685183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45936.490197685183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45936.490197685183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45936.490197685183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45936.490197685183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45936.490197685183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45936.490197685183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45936.490197685183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45936.490197685183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45936.490197685183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45936.490197685183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45936.490197685183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45936.490197685183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45936.490197685183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45936.490197685183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45936.490197685183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45936.490197685183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45936.490197685183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45936.490197685183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45936.490197685183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45936.490197685183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45936.490197685183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45936.490197685183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45936.490197685183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45936.490197685183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45936.490197685183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45936.490197685183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45936.490197685183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45936.490197685183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45936.490197685183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45936.490197685183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45936.490197685183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45936.490197685183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45936.490197685183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45936.490197685183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45936.490197685183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45936.490197685183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45936.490197685183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45936.490197685183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45936.490197685183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45936.490197685183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45936.490197685183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45936.490197685183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45936.490197685183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45936.490197685183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45936.490197685183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45936.490197685183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45936.490197685183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45936.490197685183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45936.490197685183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45936.490197685183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45936.490197685183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45936.490197685183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45936.490197685183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45936.490197685183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45936.490197685183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45936.490197685183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45936.490197685183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45936.490197685183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45936.490197685183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45936.490197685183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45936.490197685183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45936.490197685183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45936.490197685183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45936.490197685183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45936.490197685183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45936.490197685183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45936.490197685183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45936.490197685183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45936.490197685183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45936.490197685183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45936.490197685183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45936.490197685183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45936.490197685183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45936.490197685183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45936.490197685183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45936.490197685183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45936.490197685183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45936.490197685183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45936.490197685183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45936.490197685183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45936.490197685183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45936.490197685183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45936.490197685183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45936.490197685183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45936.490197685183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45936.490197685183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45936.490197685183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45936.490197685183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45936.490197685183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45936.490197685183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45936.490197685183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45936.490197685183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45936.490197685183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45936.490197685183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45936.490197685183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45936.490197685183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45936.490197685183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45936.490197685183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45936.490197685183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45936.490197685183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45936.490197685183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45936.490197685183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45936.490197685183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45936.490197685183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45936.490197685183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45936.490197685183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45936.490197685183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45936.490197685183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45936.490197685183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45936.490197685183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45936.490197685183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45936.490197685183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45936.490197685183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45936.490197685183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45936.490197685183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45936.490197685183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45936.490197685183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45936.490197685183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45936.490197685183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45936.490197685183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45936.490197685183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45936.490197685183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45936.490197685183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45936.490197685183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45936.490197685183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45936.490197685183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45936.490197685183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45936.490197685183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45936.490197685183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45936.490197685183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45936.490197685183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45936.490197685183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45936.490197685183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45936.490197685183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45936.490197685183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45936.490197685183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45936.490197685183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45936.490197685183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45936.490197685183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45936.490197685183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45936.490197685183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45936.490197685183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45936.490197685183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45936.490197685183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45936.490197685183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45936.490197685183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45936.490197685183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45936.490197685183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45936.490197685183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45936.490197685183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45936.490197685183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45936.490197685183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45936.490197685183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45936.490197685183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45936.490197685183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45936.490197685183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45936.490197685183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45936.490197685183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45936.490197685183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45936.490197685183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45936.490197685183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45936.490197685183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45936.490197685183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45936.490197685183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45936.490197685183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45936.490197685183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45936.490197685183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45936.490197685183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45936.490197685183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45936.490197685183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45936.490197685183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45936.490197685183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45936.490197685183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45936.490197685183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45936.490197685183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45936.490197685183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45936.490197685183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45936.490197685183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45936.490197685183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45936.490197685183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45936.490197685183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45936.490197685183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45936.490197685183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45936.490197685183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45936.490197685183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45936.490197685183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45936.490197685183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45936.490197685183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45936.490197685183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45936.490197685183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45936.490197685183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45936.490197685183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45936.490197685183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45936.490197685183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45936.490197685183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45936.490197685183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45936.490197685183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45936.490197685183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45936.490197685183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45936.490197685183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45936.490197685183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45936.490197685183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45936.490197685183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45936.490197685183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45936.490197685183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45936.490197685183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45936.490197685183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45936.490197685183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45936.490197685183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45936.490197685183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45936.490197685183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45936.490197685183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45936.490197685183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45936.490197685183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45936.490197685183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45936.490197685183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45936.490197685183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45936.490197685183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45936.490197685183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45936.490197685183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45936.490197685183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45936.490197685183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45936.490197685183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45936.490197685183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45936.490197685183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45936.490197685183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45936.490197685183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45936.490197685183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45936.490197685183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45936.490197685183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45936.490197685183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45936.490197685183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45936.490197685183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45936.490197685183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45936.490197685183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45936.490197685183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45936.490197685183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45936.490197685183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45936.490197685183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45936.490197685183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45936.490197685183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45936.490197685183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45936.490197685183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45936.490197685183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45936.490197685183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45936.490197685183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45936.490197685183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45936.490197685183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45936.490197685183</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233.00948009258718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1.3332532407366671</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2</v>
      </c>
      <c r="D4" s="142" t="s">
        <v>24086</v>
      </c>
      <c r="E4" s="143" t="s">
        <v>38964</v>
      </c>
      <c r="F4" s="144">
        <v>45936.2</v>
      </c>
      <c r="G4" s="145">
        <f ca="1">IFERROR(NOW()-F4,"")</f>
        <v>0.29019768518628553</v>
      </c>
      <c r="H4" s="144">
        <v>45936.191527777781</v>
      </c>
      <c r="I4" s="140" t="str">
        <f>IFERROR(VLOOKUP(D4,DB!A:F,6,0),"")</f>
        <v>SCECO</v>
      </c>
      <c r="J4" s="140" t="str">
        <f>IFERROR(VLOOKUP(D4,DB!A:G,7,0),"")</f>
        <v>Dead</v>
      </c>
      <c r="K4" s="147" t="s">
        <v>39061</v>
      </c>
      <c r="L4" s="142" t="str">
        <f>IFERROR(VLOOKUP(D4,DB!A:I,9,0),"")</f>
        <v>Latis</v>
      </c>
    </row>
    <row r="5" spans="1:16" ht="15" customHeight="1">
      <c r="A5" s="140"/>
      <c r="B5" s="140" t="str">
        <f>IFERROR(VLOOKUP(D5,DB!A:K,11,0),"")</f>
        <v/>
      </c>
      <c r="C5" s="141"/>
      <c r="D5" s="142"/>
      <c r="E5" s="143"/>
      <c r="F5" s="144"/>
      <c r="G5" s="145">
        <f ca="1">IFERROR(NOW()-F5,"")</f>
        <v>45936.490197685183</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45936.490197685183</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45936.490197685183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45936.490197685183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45936.490197685183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45936.490197685183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45936.490197685183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45936.490197685183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45936.490197685183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45936.490197685183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45936.490197685183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45936.490197685183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45936.490197685183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45936.490197685183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45936.490197685183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45936.490197685183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45936.490197685183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45936.490197685183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45936.490197685183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45936.490197685183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45936.490197685183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45936.490197685183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45936.490197685183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45936.490197685183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45936.490197685183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45936.490197685183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45936.490197685183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45936.490197685183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45936.490197685183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45936.490197685183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45936.490197685183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45936.490197685183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45936.490197685183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45936.490197685183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45936.490197685183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45936.490197685183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45936.490197685183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45936.490197685183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45936.490197685183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45936.490197685183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45936.490197685183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45936.490197685183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45936.490197685183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45936.490197685183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45936.490197685183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45936.490197685183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45936.490197685183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45936.490197685183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45936.490197685183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45936.490197685183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45936.490197685183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45936.490197685183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45936.490197685183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45936.490197685183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45936.490197685183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45936.490197685183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45936.490197685183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45936.490197685183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45936.490197685183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45936.490197685183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45936.490197685183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45936.490197685183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45936.490197685183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45936.490197685183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45936.490197685183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45936.490197685183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45936.490197685183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45936.490197685183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45936.490197685183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45936.490197685183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45936.490197685183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45936.490197685183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45936.490197685183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45936.490197685183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45936.490197685183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45936.490197685183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45936.490197685183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45936.490197685183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45936.490197685183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45936.490197685183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45936.490197685183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45936.490197685183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45936.490197685183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45936.490197685183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45936.490197685183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45936.490197685183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45936.490197685183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45936.490197685183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45936.490197685183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45936.490197685183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45936.490197685183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45936.490197685183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45936.490197685183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45936.490197685183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45936.490197685183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45936.490197685183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45936.490197685183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45936.490197685183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45936.490197685183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45936.490197685183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45936.490197685183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45936.490197685183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45936.490197685183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45936.490197685183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45936.490197685183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45936.490197685183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45936.490197685183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45936.490197685183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45936.490197685183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45936.490197685183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45936.490197685183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45936.490197685183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45936.490197685183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45936.490197685183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45936.490197685183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45936.490197685183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45936.490197685183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45936.490197685183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45936.490197685183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45936.490197685183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45936.490197685183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45936.490197685183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45936.490197685183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45936.490197685183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45936.490197685183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45936.490197685183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45936.490197685183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45936.490197685183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45936.490197685183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45936.490197685183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45936.490197685183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45936.490197685183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45936.490197685183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45936.490197685183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45936.490197685183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45936.490197685183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45936.490197685183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45936.490197685183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45936.490197685183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45936.490197685183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45936.490197685183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45936.490197685183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45936.490197685183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45936.490197685183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45936.490197685183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45936.490197685183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45936.490197685183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45936.490197685183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45936.490197685183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45936.490197685183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45936.490197685183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45936.490197685183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45936.490197685183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45936.490197685183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45936.490197685183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45936.490197685183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45936.490197685183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45936.490197685183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45936.490197685183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45936.490197685183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45936.490197685183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45936.490197685183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45936.490197685183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45936.490197685183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45936.490197685183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45936.490197685183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45936.490197685183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45936.490197685183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45936.490197685183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45936.490197685183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45936.490197685183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45936.490197685183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45936.490197685183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45936.490197685183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45936.490197685183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45936.490197685183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45936.490197685183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45936.490197685183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45936.490197685183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45936.490197685183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45936.490197685183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45936.490197685183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45936.490197685183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45936.490197685183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45936.490197685183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45936.490197685183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45936.490197685183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45936.490197685183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45936.490197685183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45936.490197685183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45936.490197685183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45936.490197685183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45936.490197685183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45936.490197685183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45936.490197685183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45936.490197685183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45936.490197685183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45936.490197685183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45936.490197685183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45936.490197685183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45936.490197685183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45936.490197685183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45936.490197685183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45936.490197685183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45936.490197685183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45936.490197685183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45936.490197685183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45936.490197685183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45936.490197685183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45936.490197685183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45936.490197685183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45936.490197685183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45936.490197685183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45936.490197685183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45936.490197685183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45936.490197685183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45936.490197685183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45936.490197685183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45936.490197685183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45936.490197685183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45936.490197685183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45936.490197685183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45936.490197685183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45936.490197685183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45936.490197685183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45936.490197685183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45936.490197685183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45936.490197685183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45936.490197685183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45936.490197685183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45936.490197685183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45936.490197685183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45936.490197685183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45936.490197685183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45936.490197685183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45936.490197685183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45936.490197685183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45936.490197685183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45936.490197685183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45936.490197685183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45936.490197685183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45936.490197685183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45936.490197685183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45936.490197685183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45936.490197685183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45936.490197685183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45936.490197685183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45936.490197685183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45936.490197685183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45936.490197685183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45936.490197685183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45936.490197685183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45936.490197685183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45936.490197685183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45936.490197685183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45936.490197685183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45936.490197685183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45936.490197685183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45936.490197685183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45936.490197685183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45936.490197685183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45936.490197685183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45936.490197685183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45936.490197685183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45936.490197685183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45936.490197685183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45936.490197685183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45936.490197685183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45936.490197685183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45936.490197685183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45936.490197685183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45936.490197685183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45936.490197685183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45936.490197685183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45936.490197685183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45936.490197685183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45936.490197685183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45936.490197685183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45936.490197685183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45936.490197685183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45936.490197685183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45936.490197685183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45936.490197685183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45936.490197685183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45936.490197685183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45936.490197685183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45936.490197685183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45936.490197685183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45936.490197685183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45936.490197685183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45936.490197685183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45936.490197685183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45936.490197685183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45936.490197685183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45936.490197685183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45936.490197685183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45936.490197685183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45936.490197685183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45936.490197685183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45936.490197685183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45936.490197685183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45936.490197685183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45936.490197685183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45936.490197685183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45936.490197685183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45936.490197685183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45936.490197685183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45936.490197685183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45936.490197685183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45936.490197685183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45936.490197685183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45936.490197685183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45936.490197685183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45936.490197685183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45936.490197685183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45936.490197685183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45936.490197685183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45936.490197685183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45936.490197685183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45936.490197685183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45936.490197685183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45936.490197685183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45936.490197685183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45936.490197685183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45936.490197685183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45936.490197685183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45936.490197685183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45936.490197685183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45936.490197685183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45936.490197685183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45936.490197685183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45936.490197685183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45936.490197685183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45936.490197685183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45936.490197685183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45936.490197685183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45936.490197685183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45936.490197685183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45936.490197685183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45936.490197685183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45936.490197685183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45936.490197685183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45936.490197685183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45936.490197685183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45936.490197685183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45936.490197685183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45936.490197685183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45936.490197685183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45936.490197685183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45936.490197685183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45936.490197685183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45936.490197685183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45936.490197685183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45936.490197685183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45936.490197685183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45936.490197685183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45936.490197685183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45936.490197685183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45936.490197685183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45936.490197685183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45936.490197685183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45936.490197685183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45936.490197685183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45936.490197685183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45936.490197685183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45936.490197685183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45936.490197685183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45936.490197685183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45936.490197685183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45936.490197685183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45936.490197685183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45936.490197685183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45936.490197685183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45936.490197685183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45936.490197685183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45936.490197685183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45936.490197685183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45936.490197685183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45936.490197685183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45936.490197685183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45936.490197685183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45936.490197685183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45936.490197685183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45936.490197685183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45936.490197685183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45936.490197685183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45936.490197685183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45936.490197685183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45936.490197685183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45936.490197685183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45936.490197685183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45936.490197685183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45936.490197685183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45936.490197685183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45936.490197685183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45936.490197685183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45936.490197685183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45936.490197685183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45936.490197685183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45936.490197685183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45936.490197685183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45936.490197685183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45936.490197685183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45936.490197685183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45936.490197685183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45936.490197685183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45936.490197685183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45936.490197685183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45936.490197685183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45936.490197685183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45936.490197685183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45936.490197685183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45936.490197685183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45936.490197685183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45936.490197685183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45936.490197685183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45936.490197685183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45936.490197685183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45936.490197685183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45936.490197685183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45936.490197685183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45936.490197685183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45936.490197685183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45936.490197685183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45936.490197685183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45936.490197685183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45936.490197685183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45936.490197685183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45936.490197685183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45936.490197685183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45936.490197685183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45936.490197685183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45936.490197685183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45936.490197685183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45936.490197685183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45936.490197685183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45936.490197685183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45936.490197685183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45936.490197685183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45936.490197685183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45936.490197685183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45936.490197685183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45936.490197685183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45936.490197685183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45936.490197685183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45936.490197685183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45936.490197685183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45936.490197685183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45936.490197685183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45936.490197685183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45936.490197685183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45936.490197685183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45936.490197685183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45936.490197685183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45936.490197685183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45936.490197685183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45936.490197685183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45936.490197685183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45936.490197685183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45936.490197685183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45936.490197685183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45936.490197685183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45936.490197685183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45936.490197685183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45936.490197685183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45936.490197685183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45936.490197685183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45936.490197685183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45936.490197685183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45936.490197685183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45936.490197685183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45936.490197685183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45936.490197685183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45936.490197685183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45936.490197685183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45936.490197685183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45936.490197685183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45936.490197685183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45936.490197685183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45936.490197685183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45936.490197685183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45936.490197685183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45936.490197685183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45936.490197685183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45936.490197685183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45936.490197685183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45936.490197685183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45936.490197685183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45936.490197685183</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45936.490197685183</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45936.490197685183</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44.658137499995064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10.301320370366739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45936.490197685183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45936.490197685183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45936.490197685183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45936.490197685183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45936.490197685183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45936.490197685183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45936.490197685183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45936.490197685183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45936.490197685183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45936.490197685183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45936.490197685183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45936.490197685183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45936.490197685183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45936.490197685183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45936.490197685183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45936.490197685183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45936.490197685183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45936.490197685183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45936.490197685183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45936.490197685183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45936.490197685183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45936.490197685183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45936.490197685183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45936.490197685183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45936.490197685183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45936.490197685183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45936.490197685183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45936.490197685183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45936.490197685183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45936.490197685183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45936.490197685183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45936.490197685183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45936.490197685183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45936.490197685183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45936.490197685183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45936.490197685183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45936.490197685183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45936.490197685183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45936.490197685183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45936.490197685183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45936.490197685183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45936.490197685183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45936.490197685183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45936.490197685183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45936.490197685183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45936.490197685183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45936.490197685183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45936.490197685183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45936.490197685183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45936.490197685183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45936.490197685183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45936.490197685183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45936.490197685183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45936.490197685183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45936.490197685183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45936.490197685183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45936.490197685183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45936.490197685183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45936.490197685183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45936.490197685183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45936.490197685183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45936.490197685183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45936.490197685183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45936.490197685183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45936.490197685183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45936.490197685183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45936.490197685183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45936.490197685183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45936.490197685183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45936.490197685183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45936.490197685183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45936.490197685183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45936.490197685183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45936.490197685183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45936.490197685183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45936.490197685183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45936.490197685183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45936.490197685183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45936.490197685183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45936.490197685183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45936.490197685183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45936.490197685183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45936.490197685183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45936.490197685183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45936.490197685183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45936.490197685183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45936.490197685183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45936.490197685183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45936.490197685183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45936.490197685183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45936.490197685183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45936.490197685183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45936.490197685183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45936.490197685183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45936.490197685183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45936.490197685183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45936.490197685183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45936.490197685183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45936.490197685183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45936.490197685183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45936.490197685183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45936.490197685183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45936.490197685183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45936.490197685183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45936.490197685183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45936.490197685183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45936.490197685183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45936.490197685183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45936.490197685183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45936.490197685183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45936.490197685183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45936.490197685183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45936.490197685183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45936.490197685183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45936.490197685183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45936.490197685183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45936.490197685183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45936.490197685183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45936.490197685183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45936.490197685183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45936.490197685183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45936.490197685183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45936.490197685183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45936.490197685183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45936.490197685183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45936.490197685183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45936.490197685183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45936.490197685183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45936.490197685183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45936.490197685183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45936.490197685183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45936.490197685183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45936.490197685183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45936.490197685183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45936.490197685183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45936.490197685183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45936.490197685183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45936.490197685183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45936.490197685183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45936.490197685183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45936.490197685183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45936.490197685183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45936.490197685183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45936.490197685183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45936.490197685183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45936.490197685183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45936.490197685183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45936.490197685183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45936.490197685183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45936.490197685183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45936.490197685183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45936.490197685183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45936.490197685183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45936.490197685183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45936.490197685183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45936.490197685183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45936.490197685183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45936.490197685183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45936.490197685183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45936.490197685183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45936.490197685183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45936.490197685183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9.7173504629608942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45936.490197685183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2.6092254629620584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1.5479523148096632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45936.490197685183</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t="s">
        <v>39073</v>
      </c>
      <c r="B7" s="120" t="str">
        <f>IFERROR(VLOOKUP(D7,DB!A:K,11,0),"")</f>
        <v>R6</v>
      </c>
      <c r="C7" s="122">
        <v>3</v>
      </c>
      <c r="D7" s="120" t="s">
        <v>37790</v>
      </c>
      <c r="E7" s="123" t="s">
        <v>39074</v>
      </c>
      <c r="F7" s="124"/>
      <c r="G7" s="89">
        <f ca="1">IFERROR(NOW()-F7,"-")</f>
        <v>45936.490197685183</v>
      </c>
      <c r="H7" s="124">
        <v>45936.464120370372</v>
      </c>
      <c r="I7" s="120" t="str">
        <f>IFERROR(VLOOKUP(D7,DB!A:F,6,0),"")</f>
        <v>SCECO</v>
      </c>
      <c r="J7" s="119" t="str">
        <f>IFERROR(VLOOKUP(D7,DB!A:G,7,0),"")</f>
        <v>Dead</v>
      </c>
      <c r="K7" s="125"/>
      <c r="L7" s="126" t="str">
        <f>IFERROR(VLOOKUP(D7,DB!A:I,9,0),"")</f>
        <v>Latis</v>
      </c>
    </row>
    <row r="8" spans="1:16383" ht="31.5" customHeight="1">
      <c r="A8" s="121" t="s">
        <v>39075</v>
      </c>
      <c r="B8" s="120" t="str">
        <f>IFERROR(VLOOKUP(D8,DB!A:K,11,0),"")</f>
        <v>R6</v>
      </c>
      <c r="C8" s="122">
        <v>1</v>
      </c>
      <c r="D8" s="120" t="s">
        <v>37492</v>
      </c>
      <c r="E8" s="123" t="s">
        <v>38964</v>
      </c>
      <c r="F8" s="124">
        <v>45936.475243055553</v>
      </c>
      <c r="G8" s="89">
        <f ca="1">IFERROR(NOW()-F8,"-")</f>
        <v>1.4954629630665295E-2</v>
      </c>
      <c r="H8" s="124">
        <v>45936.469317129631</v>
      </c>
      <c r="I8" s="120" t="str">
        <f>IFERROR(VLOOKUP(D8,DB!A:F,6,0),"")</f>
        <v>SCECO</v>
      </c>
      <c r="J8" s="119" t="str">
        <f>IFERROR(VLOOKUP(D8,DB!A:G,7,0),"")</f>
        <v>Dead</v>
      </c>
      <c r="K8" s="125" t="s">
        <v>39076</v>
      </c>
      <c r="L8" s="126" t="str">
        <f>IFERROR(VLOOKUP(D8,DB!A:I,9,0),"")</f>
        <v>Latis</v>
      </c>
    </row>
    <row r="9" spans="1:16383" ht="31.5" customHeight="1">
      <c r="A9" s="121"/>
      <c r="B9" s="120" t="str">
        <f>IFERROR(VLOOKUP(D9,DB!A:K,11,0),"")</f>
        <v/>
      </c>
      <c r="C9" s="122"/>
      <c r="D9" s="162"/>
      <c r="E9" s="123"/>
      <c r="F9" s="124"/>
      <c r="G9" s="89">
        <f ca="1">IFERROR(NOW()-F9,"-")</f>
        <v>45936.490197685183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45936.490197685183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45936.490197685183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45936.490197685183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45936.490197685183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45936.490197685183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45936.490197685183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45936.490197685183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45936.490197685183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45936.490197685183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45936.490197685183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45936.490197685183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45936.490197685183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45936.490197685183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45936.490197685183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45936.490197685183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45936.490197685183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45936.490197685183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45936.490197685183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45936.490197685183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45936.490197685183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45936.490197685183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45936.490197685183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45936.490197685183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45936.490197685183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45936.490197685183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45936.490197685183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45936.490197685183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45936.490197685183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45936.490197685183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45936.490197685183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45936.490197685183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45936.490197685183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45936.490197685183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45936.490197685183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45936.490197685183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45936.490197685183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45936.490197685183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45936.490197685183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45936.490197685183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45936.490197685183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45936.490197685183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45936.490197685183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45936.490197685183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45936.490197685183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45936.490197685183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45936.490197685183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45936.490197685183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45936.490197685183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45936.490197685183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45936.490197685183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45936.490197685183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45936.490197685183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45936.490197685183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45936.490197685183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45936.490197685183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45936.490197685183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45936.490197685183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45936.490197685183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45936.490197685183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45936.490197685183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45936.490197685183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45936.490197685183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45936.490197685183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45936.490197685183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45936.490197685183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45936.490197685183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45936.490197685183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45936.490197685183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45936.490197685183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45936.490197685183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45936.490197685183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45936.490197685183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45936.490197685183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45936.490197685183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45936.490197685183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45936.490197685183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45936.490197685183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45936.490197685183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45936.490197685183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45936.490197685183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45936.490197685183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45936.490197685183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45936.490197685183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45936.490197685183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45936.490197685183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45936.490197685183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45936.490197685183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45936.490197685183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45936.490197685183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45936.490197685183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45936.490197685183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45936.490197685183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45936.490197685183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45936.490197685183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45936.490197685183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45936.490197685183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45936.490197685183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45936.490197685183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45936.490197685183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45936.490197685183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45936.490197685183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45936.490197685183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45936.490197685183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45936.490197685183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45936.490197685183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45936.490197685183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45936.490197685183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45936.490197685183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45936.490197685183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45936.490197685183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45936.490197685183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45936.490197685183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45936.490197685183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45936.490197685183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45936.490197685183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45936.490197685183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45936.490197685183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45936.490197685183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45936.490197685183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45936.490197685183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45936.490197685183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45936.490197685183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45936.490197685183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45936.490197685183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45936.490197685183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45936.490197685183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45936.490197685183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45936.490197685183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45936.490197685183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45936.490197685183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45936.490197685183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45936.490197685183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45936.490197685183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45936.490197685183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45936.490197685183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45936.490197685183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45936.490197685183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45936.490197685183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45936.490197685183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45936.490197685183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45936.490197685183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45936.490197685183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45936.490197685183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45936.490197685183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45936.490197685183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45936.490197685183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45936.490197685183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45936.490197685183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45936.490197685183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45936.490197685183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45936.490197685183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45936.490197685183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45936.490197685183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45936.490197685183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45936.490197685183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45936.490197685183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45936.490197685183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45936.490197685183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45936.490197685183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45936.490197685183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45936.490197685183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45936.490197685183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45936.490197685183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45936.490197685183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45936.490197685183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45936.490197685183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45936.490197685183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45936.490197685183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45936.490197685183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45936.490197685183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45936.490197685183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45936.490197685183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45936.490197685183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45936.490197685183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45936.490197685183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45936.490197685183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45936.490197685183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45936.490197685183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45936.490197685183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45936.490197685183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45936.490197685183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45936.490197685183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45936.490197685183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45936.490197685183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45936.490197685183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45936.490197685183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45936.490197685183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45936.490197685183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45936.490197685183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45936.490197685183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45936.490197685183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45936.490197685183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45936.490197685183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45936.490197685183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45936.490197685183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45936.490197685183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45936.490197685183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45936.490197685183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45936.490197685183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45936.490197685183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45936.490197685183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45936.490197685183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45936.490197685183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45936.490197685183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45936.490197685183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45936.490197685183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45936.490197685183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45936.490197685183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45936.490197685183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45936.490197685183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45936.490197685183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45936.490197685183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45936.490197685183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45936.490197685183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45936.490197685183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45936.490197685183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45936.490197685183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45936.490197685183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45936.490197685183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45936.490197685183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45936.490197685183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45936.490197685183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45936.490197685183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45936.490197685183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45936.490197685183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45936.490197685183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45936.490197685183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45936.490197685183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45936.490197685183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45936.490197685183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45936.490197685183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45936.490197685183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45936.490197685183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45936.490197685183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45936.490197685183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45936.490197685183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45936.490197685183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45936.490197685183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45936.490197685183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45936.490197685183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45936.490197685183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45936.490197685183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45936.490197685183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45936.490197685183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45936.490197685183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45936.490197685183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45936.490197685183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45936.490197685183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45936.490197685183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45936.490197685183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45936.490197685183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45936.490197685183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45936.490197685183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45936.490197685183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45936.490197685183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45936.490197685183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45936.490197685183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45936.490197685183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45936.490197685183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45936.490197685183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45936.490197685183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45936.490197685183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45936.490197685183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45936.490197685183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45936.490197685183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45936.490197685183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45936.490197685183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2025-10-06T08:46:05Z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