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28" documentId="13_ncr:1_{F6CB121F-512D-4AA6-A0C1-0FB36C537598}" xr6:coauthVersionLast="47" xr6:coauthVersionMax="47" xr10:uidLastSave="{AAEA3F94-AF2A-484D-A63A-CF66F755B96E}"/>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<sst xmlns="http://schemas.openxmlformats.org/spreadsheetml/2006/main" count="178582" uniqueCount="39073">
  <si>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</si>
  <si>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</si>
  <si>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</si>
  <si>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</si>
  <si>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</si>
  <si>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</si>
  <si>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</si>
  <si>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</si>
  <si>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</si>
  <si>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</si>
  <si>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</si>
  <si>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</si>
  <si>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</si>
  <si>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</si>
  <si>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</si>
  <si>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</si>
  <si>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</si>
  <si>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</si>
  <si>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</si>
  <si>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</si>
  <si>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</si>
  <si>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</si>
  <si>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</si>
  <si>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</si>
  <si>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</si>
  <si>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</si>
  <si>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</si>
  <si>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</si>
  <si>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</si>
  <si>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</si>
  <si>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</si>
  <si>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</si>
  <si>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</si>
  <si>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</si>
  <si>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</si>
  <si>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</si>
  <si>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</si>
  <si>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</si>
  <si>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</si>
  <si>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</si>
  <si>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</si>
  <si>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</si>
  <si>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</si>
  <si>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</si>
  <si>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</si>
  <si>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</si>
  <si>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</si>
  <si>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</si>
  <si>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</si>
  <si>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</si>
  <si>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</si>
  <si>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</si>
  <si>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</si>
  <si>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</si>
  <si>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</si>
  <si>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</si>
  <si>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</si>
  <si>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</si>
  <si>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</si>
  <si>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</si>
  <si>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</si>
  <si>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</si>
  <si>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</si>
  <si>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</si>
  <si>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</si>
  <si>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</si>
  <si>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</si>
  <si>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</si>
  <si>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</si>
  <si>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</si>
  <si>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</si>
  <si>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</si>
  <si>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</si>
  <si>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</si>
  <si>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</si>
  <si>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</si>
  <si>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</si>
  <si>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</si>
  <si>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</si>
  <si>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</si>
  <si>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</si>
  <si>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</si>
  <si>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</si>
  <si>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</si>
  <si>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</si>
  <si>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</si>
  <si>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</si>
  <si>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</si>
  <si>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</si>
  <si>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</si>
  <si>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</si>
  <si>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</si>
  <si>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</si>
  <si>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</si>
  <si>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</si>
  <si>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</si>
  <si>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</si>
  <si>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</si>
  <si>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</si>
  <si>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</si>
  <si>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</si>
  <si>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</si>
  <si>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</si>
  <si>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</si>
  <si>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</si>
  <si>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</si>
  <si>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</si>
  <si>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</si>
  <si>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</si>
  <si>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</si>
  <si>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</si>
  <si>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</si>
  <si>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</si>
  <si>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</si>
  <si>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</si>
  <si>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</si>
  <si>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</si>
  <si>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</si>
  <si>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</si>
  <si>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</si>
  <si>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</si>
  <si>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</si>
  <si>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</si>
  <si>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</si>
  <si>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</si>
  <si>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</si>
  <si>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</si>
  <si>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</si>
  <si>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</si>
  <si>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</si>
  <si>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</si>
  <si>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</si>
  <si>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</si>
  <si>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</si>
  <si>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</si>
  <si>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</si>
  <si>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</si>
  <si>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</si>
  <si>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</si>
  <si>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</si>
  <si>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</si>
  <si>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</si>
  <si>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</si>
  <si>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</si>
  <si>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</si>
  <si>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</si>
  <si>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</si>
  <si>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</si>
  <si>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</si>
  <si>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</si>
  <si>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</si>
  <si>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</si>
  <si>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</si>
  <si>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</si>
  <si>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</si>
  <si>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</si>
  <si>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</si>
  <si>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</si>
  <si>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</si>
  <si>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</si>
  <si>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</si>
  <si>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</si>
  <si>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</si>
  <si>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</si>
  <si>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</si>
  <si>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</si>
  <si>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</si>
  <si>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</si>
  <si>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</si>
  <si>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</si>
  <si>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</si>
  <si>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</si>
  <si>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</si>
  <si>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</si>
  <si>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</si>
  <si>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</si>
  <si>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</si>
  <si>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</si>
  <si>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</si>
  <si>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</si>
  <si>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</si>
  <si>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</si>
  <si>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</si>
  <si>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</si>
  <si>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</si>
  <si>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</si>
  <si>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</si>
  <si>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</si>
  <si>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</si>
  <si>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</si>
  <si>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</si>
  <si>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</si>
  <si>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</si>
  <si>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</si>
  <si>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</si>
  <si>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</si>
  <si>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</si>
  <si>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</si>
  <si>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</si>
  <si>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</si>
  <si>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</si>
  <si>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</si>
  <si>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</si>
  <si>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</si>
  <si>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</si>
  <si>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</si>
  <si>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</si>
  <si>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</si>
  <si>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</si>
  <si>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</si>
  <si>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</si>
  <si>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</si>
  <si>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</si>
  <si>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</si>
  <si>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</si>
  <si>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</si>
  <si>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</si>
  <si>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</si>
  <si>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</si>
  <si>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</si>
  <si>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</si>
  <si>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</si>
  <si>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</si>
  <si>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</si>
  <si>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</si>
  <si>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</si>
  <si>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</si>
  <si>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</si>
  <si>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</si>
  <si>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</si>
  <si>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</si>
  <si>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</si>
  <si>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</si>
  <si>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</si>
  <si>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</si>
  <si>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</si>
  <si>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</si>
  <si>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</si>
  <si>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</si>
  <si>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</si>
  <si>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</si>
  <si>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</si>
  <si>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</si>
  <si>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</si>
  <si>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</si>
  <si>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</si>
  <si>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</si>
  <si>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</si>
  <si>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</si>
  <si>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</si>
  <si>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</si>
  <si>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</si>
  <si>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</si>
  <si>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</si>
  <si>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</si>
  <si>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</si>
  <si>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</si>
  <si>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</si>
  <si>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</si>
  <si>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</si>
  <si>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</si>
  <si>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</si>
  <si>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</si>
  <si>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</si>
  <si>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</si>
  <si>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</si>
  <si>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</si>
  <si>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</si>
  <si>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</si>
  <si>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</si>
  <si>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</si>
  <si>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</si>
  <si>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</si>
  <si>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</si>
  <si>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</si>
  <si>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</si>
  <si>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</si>
  <si>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</si>
  <si>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</si>
  <si>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</si>
  <si>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</si>
  <si>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</si>
  <si>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</si>
  <si>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</si>
  <si>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</si>
  <si>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</si>
  <si>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</si>
  <si>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</si>
  <si>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</si>
  <si>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</si>
  <si>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</si>
  <si>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</si>
  <si>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</si>
  <si>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</si>
  <si>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</si>
  <si>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</si>
  <si>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</si>
  <si>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</si>
  <si>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</si>
  <si>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</si>
  <si>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</si>
  <si>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</si>
  <si>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</si>
  <si>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</si>
  <si>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</si>
  <si>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</si>
  <si>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</si>
  <si>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</si>
  <si>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</si>
  <si>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</si>
  <si>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</si>
  <si>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</si>
  <si>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</si>
  <si>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</si>
  <si>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</si>
  <si>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</si>
  <si>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</si>
  <si>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</si>
  <si>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</si>
  <si>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</si>
  <si>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</si>
  <si>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</si>
  <si>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</si>
  <si>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</si>
  <si>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</si>
  <si>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</si>
  <si>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</si>
  <si>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</si>
  <si>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</si>
  <si>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</si>
  <si>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</si>
  <si>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</si>
  <si>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</si>
  <si>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</si>
  <si>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</si>
  <si>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</si>
  <si>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</si>
  <si>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</si>
  <si>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</si>
  <si>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</si>
  <si>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</si>
  <si>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</si>
  <si>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</si>
  <si>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</si>
  <si>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</si>
  <si>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</si>
  <si>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</si>
  <si>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</si>
  <si>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</si>
  <si>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</si>
  <si>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</si>
  <si>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</si>
  <si>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</si>
  <si>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</si>
  <si>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</si>
  <si>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</si>
  <si>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</si>
  <si>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</si>
  <si>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</si>
  <si>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</si>
  <si>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</si>
  <si>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</si>
  <si>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</si>
  <si>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</si>
  <si>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</si>
  <si>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</si>
  <si>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</si>
  <si>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</si>
  <si>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</si>
  <si>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</si>
  <si>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</si>
  <si>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</si>
  <si>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</si>
  <si>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</si>
  <si>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</si>
  <si>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</si>
  <si>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</si>
  <si>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</si>
  <si>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</si>
  <si>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</si>
  <si>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</si>
  <si>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</si>
  <si>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</si>
  <si>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</si>
  <si>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</si>
  <si>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</si>
  <si>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</si>
  <si>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</si>
  <si>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</si>
  <si>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</si>
  <si>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</si>
  <si>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</si>
  <si>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</si>
  <si>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</si>
  <si>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</si>
  <si>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</si>
  <si>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</si>
  <si>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</si>
  <si>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</si>
  <si>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</si>
  <si>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</si>
  <si>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</si>
  <si>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</si>
  <si>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</si>
  <si>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</si>
  <si>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</si>
  <si>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</si>
  <si>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</si>
  <si>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</si>
  <si>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</si>
  <si>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</si>
  <si>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</si>
  <si>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</si>
  <si>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</si>
  <si>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</si>
  <si>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</si>
  <si>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</si>
  <si>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</si>
  <si>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</si>
  <si>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</si>
  <si>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</si>
  <si>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</si>
  <si>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</si>
  <si>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</si>
  <si>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</si>
  <si>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</si>
  <si>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</si>
  <si>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</si>
  <si>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</si>
  <si>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</si>
  <si>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</si>
  <si>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</si>
  <si>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</si>
  <si>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</si>
  <si>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</si>
  <si>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</si>
  <si>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</si>
  <si>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</si>
  <si>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</si>
  <si>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</si>
  <si>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</si>
  <si>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</si>
  <si>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</si>
  <si>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</si>
  <si>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</si>
  <si>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</si>
  <si>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</si>
  <si>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</si>
  <si>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</si>
  <si>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</si>
  <si>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</si>
  <si>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</si>
  <si>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</si>
  <si>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</si>
  <si>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</si>
  <si>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</si>
  <si>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</si>
  <si>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</si>
  <si>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</si>
  <si>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</si>
  <si>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</si>
  <si>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</si>
  <si>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</si>
  <si>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</si>
  <si>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</si>
  <si>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</si>
  <si>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</si>
  <si>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</si>
  <si>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</si>
  <si>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</si>
  <si>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</si>
  <si>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</si>
  <si>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</si>
  <si>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</si>
  <si>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</si>
  <si>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</si>
  <si>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</si>
  <si>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</si>
  <si>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</si>
  <si>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</si>
  <si>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</si>
  <si>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</si>
  <si>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</si>
  <si>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</si>
  <si>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</si>
  <si>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</si>
  <si>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</si>
  <si>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</si>
  <si>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</si>
  <si>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</si>
  <si>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</si>
  <si>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</si>
  <si>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</si>
  <si>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</si>
  <si>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</si>
  <si>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</si>
  <si>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</si>
  <si>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</si>
  <si>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</si>
  <si>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</si>
  <si>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</si>
  <si>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</si>
  <si>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</si>
  <si>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</si>
  <si>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</si>
  <si>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</si>
  <si>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</si>
  <si>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</si>
  <si>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</si>
  <si>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</si>
  <si>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</si>
  <si>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</si>
  <si>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</si>
  <si>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</si>
  <si>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</si>
  <si>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</si>
  <si>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</si>
  <si>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</si>
  <si>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</si>
  <si>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</si>
  <si>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</si>
  <si>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</si>
  <si>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</si>
  <si>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</si>
  <si>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</si>
  <si>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</si>
  <si>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</si>
  <si>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</si>
  <si>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</si>
  <si>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</si>
  <si>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</si>
  <si>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</si>
  <si>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</si>
  <si>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</si>
  <si>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</si>
  <si>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</si>
  <si>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</si>
  <si>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</si>
  <si>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</si>
  <si>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</si>
  <si>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</si>
  <si>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</si>
  <si>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</si>
  <si>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</si>
  <si>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</si>
  <si>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</si>
  <si>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</si>
  <si>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</si>
  <si>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</si>
  <si>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</si>
  <si>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</si>
  <si>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</si>
  <si>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</si>
  <si>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</si>
  <si>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</si>
  <si>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</si>
  <si>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</si>
  <si>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</si>
  <si>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</si>
  <si>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</si>
  <si>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</si>
  <si>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</si>
  <si>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</si>
  <si>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</si>
  <si>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</si>
  <si>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</si>
  <si>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</si>
  <si>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</si>
  <si>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</si>
  <si>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</si>
  <si>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</si>
  <si>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</si>
  <si>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</si>
  <si>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</si>
  <si>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</si>
  <si>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</si>
  <si>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</si>
  <si>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</si>
  <si>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</si>
  <si>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</si>
  <si>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</si>
  <si>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</si>
  <si>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</si>
  <si>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</si>
  <si>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</si>
  <si>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</si>
  <si>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</si>
  <si>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</si>
  <si>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</si>
  <si>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</si>
  <si>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</si>
  <si>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</si>
  <si>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</si>
  <si>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</si>
  <si>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</si>
  <si>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</si>
  <si>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</si>
  <si>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</si>
  <si>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</si>
  <si>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</si>
  <si>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</si>
  <si>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</si>
  <si>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</si>
  <si>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</si>
  <si>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</si>
  <si>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</si>
  <si>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</si>
  <si>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</si>
  <si>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</si>
  <si>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</si>
  <si>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</si>
  <si>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</si>
  <si>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</si>
  <si>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</si>
  <si>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</si>
  <si>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</si>
  <si>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</si>
  <si>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</si>
  <si>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</si>
  <si>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</si>
  <si>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</si>
  <si>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</si>
  <si>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</si>
  <si>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</si>
  <si>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</si>
  <si>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</si>
  <si>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</si>
  <si>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</si>
  <si>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</si>
  <si>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</si>
  <si>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</si>
  <si>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</si>
  <si>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</si>
  <si>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</si>
  <si>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</si>
  <si>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</si>
  <si>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</si>
  <si>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</si>
  <si>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</si>
  <si>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</si>
  <si>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</si>
  <si>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</si>
  <si>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</si>
  <si>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</si>
  <si>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</si>
  <si>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</si>
  <si>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</si>
  <si>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</si>
  <si>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</si>
  <si>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</si>
  <si>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</si>
  <si>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</si>
  <si>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</si>
  <si>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</si>
  <si>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</si>
  <si>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</si>
  <si>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</si>
  <si>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</si>
  <si>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</si>
  <si>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</si>
  <si>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</si>
  <si>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</si>
  <si>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</si>
  <si>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</si>
  <si>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</si>
  <si>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</si>
  <si>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</si>
  <si>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</si>
  <si>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</si>
  <si>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</si>
  <si>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</si>
  <si>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</si>
  <si>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</si>
  <si>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</si>
  <si>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</si>
  <si>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</si>
  <si>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</si>
  <si>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</si>
  <si>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</si>
  <si>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</si>
  <si>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</si>
  <si>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</si>
  <si>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</si>
  <si>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</si>
  <si>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</si>
  <si>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</si>
  <si>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</si>
  <si>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</si>
  <si>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</si>
  <si>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</si>
  <si>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</si>
  <si>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</si>
  <si>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</si>
  <si>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</si>
  <si>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</si>
  <si>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</si>
  <si>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</si>
  <si>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</si>
  <si>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</si>
  <si>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</si>
  <si>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</si>
  <si>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</si>
  <si>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</si>
  <si>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</si>
  <si>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</si>
  <si>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</si>
  <si>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</si>
  <si>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</si>
  <si>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</si>
  <si>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</si>
  <si>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</si>
  <si>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</si>
  <si>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</si>
  <si>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</si>
  <si>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</si>
  <si>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</si>
  <si>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</si>
  <si>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</si>
  <si>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</si>
  <si>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</si>
  <si>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</si>
  <si>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</si>
  <si>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</si>
  <si>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</si>
  <si>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</si>
  <si>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</si>
  <si>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</si>
  <si>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</si>
  <si>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</si>
  <si>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</si>
  <si>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</si>
  <si>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</si>
  <si>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</si>
  <si>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</si>
  <si>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</si>
  <si>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</si>
  <si>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</si>
  <si>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</si>
  <si>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</si>
  <si>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</si>
  <si>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</si>
  <si>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</si>
  <si>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</si>
  <si>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</si>
  <si>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</si>
  <si>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</si>
  <si>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</si>
  <si>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</si>
  <si>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</si>
  <si>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</si>
  <si>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</si>
  <si>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</si>
  <si>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</si>
  <si>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</si>
  <si>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</si>
  <si>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</si>
  <si>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</si>
  <si>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</si>
  <si>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</si>
  <si>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</si>
  <si>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</si>
  <si>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</si>
  <si>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</si>
  <si>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</si>
  <si>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</si>
  <si>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</si>
  <si>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</si>
  <si>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</si>
  <si>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</si>
  <si>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</si>
  <si>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</si>
  <si>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</si>
  <si>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</si>
  <si>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</si>
  <si>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</si>
  <si>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</si>
  <si>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</si>
  <si>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</si>
  <si>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</si>
  <si>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</si>
  <si>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</si>
  <si>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</si>
  <si>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</si>
  <si>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</si>
  <si>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</si>
  <si>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</si>
  <si>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</si>
  <si>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</si>
  <si>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</si>
  <si>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</si>
  <si>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</si>
  <si>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</si>
  <si>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</si>
  <si>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</si>
  <si>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</si>
  <si>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</si>
  <si>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</si>
  <si>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</si>
  <si>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</si>
  <si>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</si>
  <si>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</si>
  <si>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</si>
  <si>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</si>
  <si>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</si>
  <si>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</si>
  <si>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</si>
  <si>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</si>
  <si>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</si>
  <si>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</si>
  <si>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</si>
  <si>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</si>
  <si>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</si>
  <si>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</si>
  <si>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</si>
  <si>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</si>
  <si>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</si>
  <si>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</si>
  <si>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</si>
  <si>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</si>
  <si>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</si>
  <si>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</si>
  <si>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</si>
  <si>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</si>
  <si>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</si>
  <si>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</si>
  <si>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</si>
  <si>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</si>
  <si>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</si>
  <si>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</si>
  <si>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</si>
  <si>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</si>
  <si>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</si>
  <si>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</si>
  <si>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</si>
  <si>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</si>
  <si>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</si>
  <si>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</si>
  <si>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</si>
  <si>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</si>
  <si>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</si>
  <si>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</si>
  <si>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</si>
  <si>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</si>
  <si>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</si>
  <si>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</si>
  <si>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</si>
  <si>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</si>
  <si>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</si>
  <si>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</si>
  <si>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</si>
  <si>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</si>
  <si>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</si>
  <si>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</si>
  <si>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</si>
  <si>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</si>
  <si>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</si>
  <si>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</si>
  <si>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</si>
  <si>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</si>
  <si>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</si>
  <si>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</si>
  <si>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</si>
  <si>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</si>
  <si>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</si>
  <si>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</si>
  <si>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</si>
  <si>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</si>
  <si>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</si>
  <si>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</si>
  <si>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</si>
  <si>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</si>
  <si>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</si>
  <si>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</si>
  <si>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</si>
  <si>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</si>
  <si>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</si>
  <si>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</si>
  <si>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</si>
  <si>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</si>
  <si>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</si>
  <si>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</si>
  <si>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</si>
  <si>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</si>
  <si>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</si>
  <si>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</si>
  <si>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</si>
  <si>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</si>
  <si>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</si>
  <si>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</si>
  <si>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</si>
  <si>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</si>
  <si>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</si>
  <si>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</si>
  <si>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</si>
  <si>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</si>
  <si>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</si>
  <si>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</si>
  <si>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</si>
  <si>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</si>
  <si>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</si>
  <si>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</si>
  <si>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</si>
  <si>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</si>
  <si>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</si>
  <si>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</si>
  <si>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</si>
  <si>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</si>
  <si>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</si>
  <si>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</si>
  <si>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</si>
  <si>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</si>
  <si>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</si>
  <si>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</si>
  <si>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</si>
  <si>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</si>
  <si>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</si>
  <si>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</si>
  <si>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</si>
  <si>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</si>
  <si>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</si>
  <si>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</si>
  <si>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</si>
  <si>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</si>
  <si>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</si>
  <si>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</si>
  <si>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</si>
  <si>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</si>
  <si>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</si>
  <si>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</si>
  <si>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</si>
  <si>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</si>
  <si>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</si>
  <si>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</si>
  <si>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</si>
  <si>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</si>
  <si>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</si>
  <si>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</si>
  <si>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</si>
  <si>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</si>
  <si>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</si>
  <si>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</si>
  <si>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</si>
  <si>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</si>
  <si>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</si>
  <si>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</si>
  <si>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</si>
  <si>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</si>
  <si>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</si>
  <si>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</si>
  <si>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</si>
  <si>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</si>
  <si>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</si>
  <si>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</si>
  <si>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</si>
  <si>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</si>
  <si>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</si>
  <si>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</si>
  <si>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</si>
  <si>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</si>
  <si>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</si>
  <si>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</si>
  <si>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</si>
  <si>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</si>
  <si>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</si>
  <si>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</si>
  <si>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</si>
  <si>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</si>
  <si>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</si>
  <si>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</si>
  <si>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</si>
  <si>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</si>
  <si>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</si>
  <si>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</si>
  <si>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</si>
  <si>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</si>
  <si>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</si>
  <si>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</si>
  <si>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</si>
  <si>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</si>
  <si>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</si>
  <si>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</si>
  <si>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</si>
  <si>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</si>
  <si>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</si>
  <si>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</si>
  <si>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</si>
  <si>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</si>
  <si>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</si>
  <si>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</si>
  <si>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</si>
  <si>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</si>
  <si>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</si>
  <si>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</si>
  <si>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</si>
  <si>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</si>
  <si>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</si>
  <si>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</si>
  <si>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</si>
  <si>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</si>
  <si>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</si>
  <si>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</si>
  <si>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</si>
  <si>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</si>
  <si>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</si>
  <si>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</si>
  <si>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</si>
  <si>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</si>
  <si>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</si>
  <si>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</si>
  <si>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</si>
  <si>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</si>
  <si>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</si>
  <si>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</si>
  <si>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</si>
  <si>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</si>
  <si>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</si>
  <si>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</si>
  <si>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</si>
  <si>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</si>
  <si>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</si>
  <si>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</si>
  <si>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</si>
  <si>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</si>
  <si>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</si>
  <si>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</si>
  <si>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</si>
  <si>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</si>
  <si>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</si>
  <si>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</si>
  <si>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</si>
  <si>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</si>
  <si>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</si>
  <si>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</si>
  <si>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</si>
  <si>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</si>
  <si>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</si>
  <si>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</si>
  <si>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</si>
  <si>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</si>
  <si>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</si>
  <si>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</si>
  <si>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</si>
  <si>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</si>
  <si>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</si>
  <si>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</si>
  <si>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</si>
  <si>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</si>
  <si>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</si>
  <si>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</si>
  <si>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</si>
  <si>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</si>
  <si>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</si>
  <si>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</si>
  <si>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</si>
  <si>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</si>
  <si>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</si>
  <si>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</si>
  <si>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</si>
  <si>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</si>
  <si>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</si>
  <si>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</si>
  <si>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</si>
  <si>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</si>
  <si>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</si>
  <si>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</si>
  <si>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</si>
  <si>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</si>
  <si>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</si>
  <si>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</si>
  <si>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</si>
  <si>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</si>
  <si>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</si>
  <si>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</si>
  <si>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</si>
  <si>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</si>
  <si>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</si>
  <si>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</si>
  <si>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</si>
  <si>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</si>
  <si>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</si>
  <si>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</si>
  <si>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</si>
  <si>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</si>
  <si>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</si>
  <si>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</si>
  <si>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</si>
  <si>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</si>
  <si>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</si>
  <si>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</si>
  <si>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</si>
  <si>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</si>
  <si>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</si>
  <si>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</si>
  <si>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</si>
  <si>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</si>
  <si>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</si>
  <si>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</si>
  <si>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</si>
  <si>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</si>
  <si>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</si>
  <si>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</si>
  <si>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</si>
  <si>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</si>
  <si>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</si>
  <si>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</si>
  <si>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</si>
  <si>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</si>
  <si>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</si>
  <si>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</si>
  <si>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</si>
  <si>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</si>
  <si>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</si>
  <si>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</si>
  <si>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</si>
  <si>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</si>
  <si>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</si>
  <si>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</si>
  <si>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</si>
  <si>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</si>
  <si>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</si>
  <si>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</si>
  <si>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</si>
  <si>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</si>
  <si>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</si>
  <si>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</si>
  <si>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</si>
  <si>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</si>
  <si>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</si>
  <si>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</si>
  <si>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</si>
  <si>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</si>
  <si>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</si>
  <si>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</si>
  <si>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</si>
  <si>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</si>
  <si>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</si>
  <si>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</si>
  <si>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</si>
  <si>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</si>
  <si>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</si>
  <si>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</si>
  <si>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</si>
  <si>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</si>
  <si>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</si>
  <si>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</si>
  <si>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</si>
  <si>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</si>
  <si>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</si>
  <si>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</si>
  <si>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</si>
  <si>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</si>
  <si>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</si>
  <si>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</si>
  <si>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</si>
  <si>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</si>
  <si>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</si>
  <si>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</si>
  <si>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</si>
  <si>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</si>
  <si>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</si>
  <si>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</si>
  <si>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</si>
  <si>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</si>
  <si>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</si>
  <si>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</si>
  <si>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</si>
  <si>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</si>
  <si>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</si>
  <si>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</si>
  <si>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</si>
  <si>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</si>
  <si>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</si>
  <si>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</si>
  <si>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</si>
  <si>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</si>
  <si>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</si>
  <si>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</si>
  <si>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</si>
  <si>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</si>
  <si>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</si>
  <si>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</si>
  <si>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</si>
  <si>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</si>
  <si>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</si>
  <si>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</si>
  <si>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</si>
  <si>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</si>
  <si>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</si>
  <si>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</si>
  <si>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</si>
  <si>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</si>
  <si>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</si>
  <si>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</si>
  <si>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</si>
  <si>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</si>
  <si>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</si>
  <si>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</si>
  <si>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</si>
  <si>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</si>
  <si>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</si>
  <si>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</si>
  <si>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</si>
  <si>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</si>
  <si>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</si>
  <si>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</si>
  <si>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</si>
  <si>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</si>
  <si>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</si>
  <si>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</si>
  <si>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</si>
  <si>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</si>
  <si>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</si>
  <si>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</si>
  <si>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</si>
  <si>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</si>
  <si>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</si>
  <si>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</si>
  <si>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</si>
  <si>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</si>
  <si>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</si>
  <si>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</si>
  <si>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</si>
  <si>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</si>
  <si>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</si>
  <si>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</si>
  <si>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</si>
  <si>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</si>
  <si>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</si>
  <si>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</si>
  <si>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</si>
  <si>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</si>
  <si>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</si>
  <si>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</si>
  <si>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</si>
  <si>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</si>
  <si>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</si>
  <si>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</si>
  <si>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</si>
  <si>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</si>
  <si>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</si>
  <si>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</si>
  <si>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</si>
  <si>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</si>
  <si>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</si>
  <si>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</si>
  <si>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</si>
  <si>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</si>
  <si>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</si>
  <si>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</si>
  <si>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</si>
  <si>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</si>
  <si>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</si>
  <si>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</si>
  <si>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</si>
  <si>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</si>
  <si>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</si>
  <si>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</si>
  <si>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</si>
  <si>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</si>
  <si>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</si>
  <si>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</si>
  <si>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</si>
  <si>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</si>
  <si>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</si>
  <si>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</si>
  <si>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</si>
  <si>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</si>
  <si>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</si>
  <si>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</si>
  <si>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</si>
  <si>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</si>
  <si>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</si>
  <si>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</si>
  <si>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</si>
  <si>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</si>
  <si>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</si>
  <si>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</si>
  <si>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</si>
  <si>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</si>
  <si>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</si>
  <si>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</si>
  <si>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</si>
  <si>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</si>
  <si>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</si>
  <si>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</si>
  <si>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</si>
  <si>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</si>
  <si>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</si>
  <si>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</si>
  <si>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</si>
  <si>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</si>
  <si>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</si>
  <si>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</si>
  <si>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</si>
  <si>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</si>
  <si>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</si>
  <si>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</si>
  <si>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</si>
  <si>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</si>
  <si>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</si>
  <si>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</si>
  <si>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</si>
  <si>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</si>
  <si>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</si>
  <si>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</si>
  <si>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</si>
  <si>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</si>
  <si>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</si>
  <si>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</si>
  <si>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</si>
  <si>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</si>
  <si>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</si>
  <si>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</si>
  <si>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</si>
  <si>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</si>
  <si>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</si>
  <si>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</si>
  <si>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</si>
  <si>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</si>
  <si>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</si>
  <si>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</si>
  <si>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</si>
  <si>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</si>
  <si>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</si>
  <si>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</si>
  <si>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</si>
  <si>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</si>
  <si>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</si>
  <si>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</si>
  <si>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</si>
  <si>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</si>
  <si>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</si>
  <si>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</si>
  <si>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</si>
  <si>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</si>
  <si>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</si>
  <si>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</si>
  <si>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</si>
  <si>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</si>
  <si>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</si>
  <si>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</si>
  <si>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</si>
  <si>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</si>
  <si>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</si>
  <si>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</si>
  <si>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</si>
  <si>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</si>
  <si>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</si>
  <si>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</si>
  <si>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</si>
  <si>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</si>
  <si>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</si>
  <si>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</si>
  <si>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</si>
  <si>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</si>
  <si>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</si>
  <si>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</si>
  <si>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</si>
  <si>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</si>
  <si>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</si>
  <si>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</si>
  <si>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</si>
  <si>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</si>
  <si>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</si>
  <si>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</si>
  <si>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</si>
  <si>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</si>
  <si>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</si>
  <si>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</si>
  <si>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</si>
  <si>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</si>
  <si>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</si>
  <si>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</si>
  <si>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</si>
  <si>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</si>
  <si>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</si>
  <si>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</si>
  <si>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</si>
  <si>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</si>
  <si>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</si>
  <si>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</si>
  <si>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</si>
  <si>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</si>
  <si>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</si>
  <si>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</si>
  <si>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</si>
  <si>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</si>
  <si>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</si>
  <si>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</si>
  <si>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</si>
  <si>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</si>
  <si>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</si>
  <si>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</si>
  <si>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</si>
  <si>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</si>
  <si>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</si>
  <si>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</si>
  <si>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</si>
  <si>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</si>
  <si>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</si>
  <si>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</si>
  <si>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</si>
  <si>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</si>
  <si>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</si>
  <si>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</si>
  <si>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</si>
  <si>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</si>
  <si>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</si>
  <si>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</si>
  <si>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</si>
  <si>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</si>
  <si>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</si>
  <si>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</si>
  <si>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</si>
  <si>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</si>
  <si>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</si>
  <si>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</si>
  <si>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</si>
  <si>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</si>
  <si>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</si>
  <si>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</si>
  <si>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</si>
  <si>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</si>
  <si>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</si>
  <si>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</si>
  <si>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</si>
  <si>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</si>
  <si>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</si>
  <si>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</si>
  <si>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</si>
  <si>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</si>
  <si>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</si>
  <si>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</si>
  <si>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</si>
  <si>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</si>
  <si>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</si>
  <si>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</si>
  <si>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</si>
  <si>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</si>
  <si>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</si>
  <si>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</si>
  <si>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</si>
  <si>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</si>
  <si>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</si>
  <si>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</si>
  <si>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</si>
  <si>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</si>
  <si>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</si>
  <si>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</si>
  <si>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</si>
  <si>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</si>
  <si>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</si>
  <si>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</si>
  <si>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</si>
  <si>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</si>
  <si>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</si>
  <si>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</si>
  <si>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</si>
  <si>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</si>
  <si>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</si>
  <si>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</si>
  <si>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</si>
  <si>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</si>
  <si>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</si>
  <si>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</si>
  <si>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</si>
  <si>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</si>
  <si>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</si>
  <si>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</si>
  <si>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</si>
  <si>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</si>
  <si>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</si>
  <si>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</si>
  <si>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</si>
  <si>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</si>
  <si>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</si>
  <si>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</si>
  <si>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</si>
  <si>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</si>
  <si>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</si>
  <si>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</si>
  <si>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</si>
  <si>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</si>
  <si>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</si>
  <si>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</si>
  <si>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</si>
  <si>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</si>
  <si>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</si>
  <si>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</si>
  <si>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</si>
  <si>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</si>
  <si>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</si>
  <si>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</si>
  <si>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</si>
  <si>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</si>
  <si>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</si>
  <si>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</si>
  <si>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</si>
  <si>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</si>
  <si>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</si>
  <si>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</si>
  <si>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</si>
  <si>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</si>
  <si>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</si>
  <si>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</si>
  <si>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</si>
  <si>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</si>
  <si>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</si>
  <si>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</si>
  <si>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</si>
  <si>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</si>
  <si>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</si>
  <si>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</si>
  <si>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</si>
  <si>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</si>
  <si>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</si>
  <si>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</si>
  <si>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</si>
  <si>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</si>
  <si>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</si>
  <si>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</si>
  <si>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</si>
  <si>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</si>
  <si>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</si>
  <si>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</si>
  <si>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</si>
  <si>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</si>
  <si>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</si>
  <si>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</si>
  <si>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</si>
  <si>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</si>
  <si>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</si>
  <si>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</si>
  <si>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</si>
  <si>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</si>
  <si>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</si>
  <si>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</si>
  <si>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</si>
  <si>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</si>
  <si>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</si>
  <si>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</si>
  <si>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</si>
  <si>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</si>
  <si>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</si>
  <si>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</si>
  <si>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</si>
  <si>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</si>
  <si>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</si>
  <si>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</si>
  <si>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</si>
  <si>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</si>
  <si>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</si>
  <si>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</si>
  <si>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</si>
  <si>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</si>
  <si>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</si>
  <si>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</si>
  <si>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</si>
  <si>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</si>
  <si>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</si>
  <si>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</si>
  <si>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</si>
  <si>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</si>
  <si>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</si>
  <si>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</si>
  <si>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</si>
  <si>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</si>
  <si>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</si>
  <si>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</si>
  <si>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</si>
  <si>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</si>
  <si>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</si>
  <si>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</si>
  <si>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</si>
  <si>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</si>
  <si>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</si>
  <si>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</si>
  <si>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</si>
  <si>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</si>
  <si>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</si>
  <si>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</si>
  <si>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</si>
  <si>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</si>
  <si>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</si>
  <si>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</si>
  <si>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</si>
  <si>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</si>
  <si>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</si>
  <si>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</si>
  <si>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</si>
  <si>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</si>
  <si>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</si>
  <si>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</si>
  <si>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</si>
  <si>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</si>
  <si>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</si>
  <si>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</si>
  <si>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</si>
  <si>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</si>
  <si>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</si>
  <si>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</si>
  <si>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</si>
  <si>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</si>
  <si>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</si>
  <si>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</si>
  <si>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</si>
  <si>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</si>
  <si>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</si>
  <si>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</si>
  <si>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</si>
  <si>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</si>
  <si>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</si>
  <si>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</si>
  <si>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</si>
  <si>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</si>
  <si>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</si>
  <si>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</si>
  <si>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</si>
  <si>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</si>
  <si>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</si>
  <si>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</si>
  <si>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</si>
  <si>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</si>
  <si>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</si>
  <si>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</si>
  <si>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</si>
  <si>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</si>
  <si>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</si>
  <si>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</si>
  <si>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</si>
  <si>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</si>
  <si>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</si>
  <si>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</si>
  <si>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</si>
  <si>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</si>
  <si>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</si>
  <si>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</si>
  <si>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</si>
  <si>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</si>
  <si>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</si>
  <si>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</si>
  <si>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</si>
  <si>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</si>
  <si>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</si>
  <si>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</si>
  <si>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</si>
  <si>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</si>
  <si>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</si>
  <si>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</si>
  <si>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</si>
  <si>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</si>
  <si>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</si>
  <si>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</si>
  <si>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</si>
  <si>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</si>
  <si>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</si>
  <si>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</si>
  <si>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</si>
  <si>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</si>
  <si>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</si>
  <si>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</si>
  <si>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</si>
  <si>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</si>
  <si>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</si>
  <si>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</si>
  <si>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</si>
  <si>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</si>
  <si>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</si>
  <si>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</si>
  <si>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</si>
  <si>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</si>
  <si>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</si>
  <si>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</si>
  <si>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</si>
  <si>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</si>
  <si>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</si>
  <si>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</si>
  <si>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</si>
  <si>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</si>
  <si>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</si>
  <si>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</si>
  <si>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</si>
  <si>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</si>
  <si>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</si>
  <si>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</si>
  <si>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</si>
  <si>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</si>
  <si>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</si>
  <si>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</si>
  <si>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</si>
  <si>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</si>
  <si>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</si>
  <si>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</si>
  <si>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</si>
  <si>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</si>
  <si>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</si>
  <si>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</si>
  <si>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</si>
  <si>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</si>
  <si>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</si>
  <si>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</si>
  <si>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</si>
  <si>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</si>
  <si>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</si>
  <si>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</si>
  <si>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</si>
  <si>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</si>
  <si>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</si>
  <si>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</si>
  <si>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</si>
  <si>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</si>
  <si>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</si>
  <si>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</si>
  <si>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</si>
  <si>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</si>
  <si>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</si>
  <si>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</si>
  <si>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</si>
  <si>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</si>
  <si>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</si>
  <si>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</si>
  <si>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</si>
  <si>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</si>
  <si>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</si>
  <si>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</si>
  <si>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</si>
  <si>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</si>
  <si>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</si>
  <si>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</si>
  <si>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</si>
  <si>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</si>
  <si>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</si>
  <si>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</si>
  <si>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</si>
  <si>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</si>
  <si>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</si>
  <si>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</si>
  <si>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</si>
  <si>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</si>
  <si>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</si>
  <si>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</si>
  <si>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</si>
  <si>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</si>
  <si>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</si>
  <si>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</si>
  <si>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</si>
  <si>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</si>
  <si>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</si>
  <si>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</si>
  <si>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</si>
  <si>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</si>
  <si>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</si>
  <si>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</si>
  <si>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</si>
  <si>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</si>
  <si>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</si>
  <si>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</si>
  <si>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</si>
  <si>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</si>
  <si>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</si>
  <si>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</si>
  <si>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</si>
  <si>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</si>
  <si>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</si>
  <si>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</si>
  <si>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</si>
  <si>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</si>
  <si>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</si>
  <si>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</si>
  <si>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</si>
  <si>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</si>
  <si>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</si>
  <si>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</si>
  <si>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</si>
  <si>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</si>
  <si>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</si>
  <si>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</si>
  <si>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</si>
  <si>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</si>
  <si>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</si>
  <si>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</si>
  <si>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</si>
  <si>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</si>
  <si>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</si>
  <si>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</si>
  <si>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</si>
  <si>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</si>
  <si>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</si>
  <si>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</si>
  <si>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</si>
  <si>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</si>
  <si>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</si>
  <si>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</si>
  <si>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</si>
  <si>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</si>
  <si>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</si>
  <si>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</si>
  <si>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</si>
  <si>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</si>
  <si>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</si>
  <si>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</si>
  <si>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</si>
  <si>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</si>
  <si>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</si>
  <si>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</si>
  <si>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</si>
  <si>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</si>
  <si>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</si>
  <si>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</si>
  <si>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</si>
  <si>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</si>
  <si>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</si>
  <si>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</si>
  <si>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</si>
  <si>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</si>
  <si>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</si>
  <si>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</si>
  <si>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</si>
  <si>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</si>
  <si>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</si>
  <si>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</si>
  <si>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</si>
  <si>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</si>
  <si>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</si>
  <si>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</si>
  <si>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</si>
  <si>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</si>
  <si>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</si>
  <si>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</si>
  <si>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</si>
  <si>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</si>
  <si>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</si>
  <si>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</si>
  <si>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</si>
  <si>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</si>
  <si>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</si>
  <si>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</si>
  <si>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</si>
  <si>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</si>
  <si>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</si>
  <si>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</si>
  <si>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</si>
  <si>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</si>
  <si>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</si>
  <si>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</si>
  <si>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</si>
  <si>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</si>
  <si>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</si>
  <si>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</si>
  <si>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</si>
  <si>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</si>
  <si>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</si>
  <si>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</si>
  <si>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</si>
  <si>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</si>
  <si>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</si>
  <si>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</si>
  <si>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</si>
  <si>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</si>
  <si>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</si>
  <si>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</si>
  <si>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</si>
  <si>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</si>
  <si>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</si>
  <si>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</si>
  <si>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</si>
  <si>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</si>
  <si>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</si>
  <si>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</si>
  <si>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</si>
  <si>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</si>
  <si>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</si>
  <si>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</si>
  <si>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</si>
  <si>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</si>
  <si>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</si>
  <si>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</si>
  <si>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</si>
  <si>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</si>
  <si>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</si>
  <si>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</si>
  <si>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</si>
  <si>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</si>
  <si>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</si>
  <si>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</si>
  <si>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</si>
  <si>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</si>
  <si>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</si>
  <si>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</si>
  <si>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</si>
  <si>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</si>
  <si>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</si>
  <si>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</si>
  <si>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</si>
  <si>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</si>
  <si>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</si>
  <si>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</si>
  <si>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</si>
  <si>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</si>
  <si>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</si>
  <si>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</si>
  <si>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</si>
  <si>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</si>
  <si>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</si>
  <si>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</si>
  <si>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</si>
  <si>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</si>
  <si>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</si>
  <si>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</si>
  <si>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</si>
  <si>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</si>
  <si>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</si>
  <si>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</si>
  <si>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</si>
  <si>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</si>
  <si>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</si>
  <si>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</si>
  <si>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</si>
  <si>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</si>
  <si>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</si>
  <si>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</si>
  <si>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</si>
  <si>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</si>
  <si>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</si>
  <si>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</si>
  <si>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</si>
  <si>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</si>
  <si>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</si>
  <si>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</si>
  <si>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</si>
  <si>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</si>
  <si>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</si>
  <si>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</si>
  <si>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</si>
  <si>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</si>
  <si>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</si>
  <si>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</si>
  <si>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</si>
  <si>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</si>
  <si>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</si>
  <si>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</si>
  <si>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</si>
  <si>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</si>
  <si>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</si>
  <si>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</si>
  <si>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</si>
  <si>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</si>
  <si>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</si>
  <si>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</si>
  <si>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</si>
  <si>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</si>
  <si>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</si>
  <si>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</si>
  <si>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</si>
  <si>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</si>
  <si>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</si>
  <si>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</si>
  <si>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</si>
  <si>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</si>
  <si>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</si>
  <si>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</si>
  <si>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</si>
  <si>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</si>
  <si>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</si>
  <si>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</si>
  <si>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</si>
  <si>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</si>
  <si>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</si>
  <si>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</si>
  <si>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</si>
  <si>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</si>
  <si>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</si>
  <si>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</si>
  <si>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</si>
  <si>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</si>
  <si>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</si>
  <si>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</si>
  <si>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</si>
  <si>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</si>
  <si>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</si>
  <si>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</si>
  <si>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</si>
  <si>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</si>
  <si>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</si>
  <si>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</si>
  <si>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</si>
  <si>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</si>
  <si>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</si>
  <si>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</si>
  <si>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</si>
  <si>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</si>
  <si>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</si>
  <si>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</si>
  <si>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</si>
  <si>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</si>
  <si>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</si>
  <si>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</si>
  <si>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</si>
  <si>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</si>
  <si>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</si>
  <si>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</si>
  <si>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</si>
  <si>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</si>
  <si>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</si>
  <si>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</si>
  <si>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</si>
  <si>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</si>
  <si>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</si>
  <si>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</si>
  <si>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</si>
  <si>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</si>
  <si>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</si>
  <si>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</si>
  <si>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</si>
  <si>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</si>
  <si>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</si>
  <si>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</si>
  <si>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</si>
  <si>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</si>
  <si>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</si>
  <si>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</si>
  <si>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</si>
  <si>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</si>
  <si>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</si>
  <si>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</si>
  <si>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</si>
  <si>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</si>
  <si>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</si>
  <si>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</si>
  <si>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</si>
  <si>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</si>
  <si>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</si>
  <si>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</si>
  <si>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</si>
  <si>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</si>
  <si>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</si>
  <si>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</si>
  <si>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</si>
  <si>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</si>
  <si>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</si>
  <si>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</si>
  <si>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</si>
  <si>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</si>
  <si>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</si>
  <si>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</si>
  <si>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</si>
  <si>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</si>
  <si>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</si>
  <si>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</si>
  <si>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</si>
  <si>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</si>
  <si>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</si>
  <si>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</si>
  <si>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</si>
  <si>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</si>
  <si>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</si>
  <si>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</si>
  <si>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</si>
  <si>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</si>
  <si>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</si>
  <si>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</si>
  <si>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</si>
  <si>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</si>
  <si>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</si>
  <si>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</si>
  <si>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</si>
  <si>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</si>
  <si>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</si>
  <si>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</si>
  <si>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</si>
  <si>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</si>
  <si>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</si>
  <si>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</si>
  <si>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</si>
  <si>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</si>
  <si>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</si>
  <si>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</si>
  <si>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</si>
  <si>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</si>
  <si>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</si>
  <si>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</si>
  <si>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</si>
  <si>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</si>
  <si>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</si>
  <si>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</si>
  <si>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</si>
  <si>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</si>
  <si>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</si>
  <si>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</si>
  <si>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</si>
  <si>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</si>
  <si>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</si>
  <si>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</si>
  <si>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</si>
  <si>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</si>
  <si>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</si>
  <si>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</si>
  <si>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</si>
  <si>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</si>
  <si>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</si>
  <si>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</si>
  <si>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</si>
  <si>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</si>
  <si>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</si>
  <si>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</si>
  <si>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</si>
  <si>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</si>
  <si>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</si>
  <si>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</si>
  <si>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</si>
  <si>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</si>
  <si>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</si>
  <si>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</si>
  <si>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</si>
  <si>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</si>
  <si>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</si>
  <si>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</si>
  <si>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</si>
  <si>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</si>
  <si>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</si>
  <si>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</si>
  <si>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</si>
  <si>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</si>
  <si>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</si>
  <si>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</si>
  <si>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</si>
  <si>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</si>
  <si>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</si>
  <si>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</si>
  <si>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</si>
  <si>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</si>
  <si>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</si>
  <si>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</si>
  <si>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</si>
  <si>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</si>
  <si>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</si>
  <si>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</si>
  <si>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</si>
  <si>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</si>
  <si>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</si>
  <si>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</si>
  <si>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</si>
  <si>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</si>
  <si>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</si>
  <si>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</si>
  <si>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</si>
  <si>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</si>
  <si>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</si>
  <si>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</si>
  <si>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</si>
  <si>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</si>
  <si>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</si>
  <si>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</si>
  <si>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</si>
  <si>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</si>
  <si>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</si>
  <si>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</si>
  <si>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</si>
  <si>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</si>
  <si>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</si>
  <si>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</si>
  <si>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</si>
  <si>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</si>
  <si>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</si>
  <si>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</si>
  <si>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</si>
  <si>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</si>
  <si>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</si>
  <si>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</si>
  <si>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</si>
  <si>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</si>
  <si>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</si>
  <si>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</si>
  <si>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</si>
  <si>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</si>
  <si>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</si>
  <si>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</si>
  <si>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</si>
  <si>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</si>
  <si>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</si>
  <si>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</si>
  <si>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</si>
  <si>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</si>
  <si>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</si>
  <si>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</si>
  <si>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</si>
  <si>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</si>
  <si>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</si>
  <si>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</si>
  <si>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</si>
  <si>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</si>
  <si>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</si>
  <si>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</si>
  <si>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</si>
  <si>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</si>
  <si>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</si>
  <si>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</si>
  <si>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</si>
  <si>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</si>
  <si>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</si>
  <si>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</si>
  <si>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</si>
  <si>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</si>
  <si>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</si>
  <si>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</si>
  <si>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</si>
  <si>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</si>
  <si>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</si>
  <si>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</si>
  <si>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</si>
  <si>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</si>
  <si>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</si>
  <si>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</si>
  <si>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</si>
  <si>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</si>
  <si>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</si>
  <si>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</si>
  <si>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</si>
  <si>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</si>
  <si>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</si>
  <si>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</si>
  <si>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</si>
  <si>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</si>
  <si>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</si>
  <si>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</si>
  <si>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</si>
  <si>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</si>
  <si>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</si>
  <si>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</si>
  <si>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</si>
  <si>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</si>
  <si>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</si>
  <si>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</si>
  <si>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</si>
  <si>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</si>
  <si>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</si>
  <si>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</si>
  <si>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</si>
  <si>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</si>
  <si>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</si>
  <si>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</si>
  <si>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</si>
  <si>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</si>
  <si>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</si>
  <si>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</si>
  <si>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</si>
  <si>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</si>
  <si>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</si>
  <si>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</si>
  <si>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</si>
  <si>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</si>
  <si>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</si>
  <si>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</si>
  <si>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</si>
  <si>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</si>
  <si>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</si>
  <si>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</si>
  <si>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</si>
  <si>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</si>
  <si>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</si>
  <si>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</si>
  <si>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</si>
  <si>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</si>
  <si>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</si>
  <si>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</si>
  <si>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</si>
  <si>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</si>
  <si>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</si>
  <si>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</si>
  <si>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</si>
  <si>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</si>
  <si>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</si>
  <si>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</si>
  <si>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</si>
  <si>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</si>
  <si>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</si>
  <si>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</si>
  <si>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</si>
  <si>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</si>
  <si>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</si>
  <si>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</si>
  <si>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</si>
  <si>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</si>
  <si>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</si>
  <si>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</si>
  <si>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</si>
  <si>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</si>
  <si>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</si>
  <si>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</si>
  <si>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</si>
  <si>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</si>
  <si>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</si>
  <si>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</si>
  <si>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</si>
  <si>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</si>
  <si>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</si>
  <si>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</si>
  <si>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</si>
  <si>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</si>
  <si>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</si>
  <si>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</si>
  <si>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</si>
  <si>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</si>
  <si>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</si>
  <si>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</si>
  <si>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</si>
  <si>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</si>
  <si>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</si>
  <si>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</si>
  <si>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</si>
  <si>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</si>
  <si>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</si>
  <si>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</si>
  <si>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</si>
  <si>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</si>
  <si>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</si>
  <si>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</si>
  <si>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</si>
  <si>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</si>
  <si>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</si>
  <si>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</si>
  <si>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</si>
  <si>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</si>
  <si>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</si>
  <si>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</si>
  <si>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</si>
  <si>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</si>
  <si>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</si>
  <si>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</si>
  <si>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</si>
  <si>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</si>
  <si>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</si>
  <si>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</si>
  <si>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</si>
  <si>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</si>
  <si>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</si>
  <si>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</si>
  <si>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</si>
  <si>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</si>
  <si>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</si>
  <si>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</si>
  <si>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</si>
  <si>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</si>
  <si>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</si>
  <si>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</si>
  <si>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</si>
  <si>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</si>
  <si>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</si>
  <si>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</si>
  <si>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</si>
  <si>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</si>
  <si>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</si>
  <si>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</si>
  <si>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</si>
  <si>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</si>
  <si>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</si>
  <si>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</si>
  <si>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</si>
  <si>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</si>
  <si>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</si>
  <si>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</si>
  <si>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</si>
  <si>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</si>
  <si>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</si>
  <si>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</si>
  <si>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</si>
  <si>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</si>
  <si>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</si>
  <si>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</si>
  <si>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</si>
  <si>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</si>
  <si>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</si>
  <si>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</si>
  <si>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</si>
  <si>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</si>
  <si>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</si>
  <si>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</si>
  <si>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</si>
  <si>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</si>
  <si>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</si>
  <si>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</si>
  <si>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</si>
  <si>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</si>
  <si>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</si>
  <si>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</si>
  <si>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</si>
  <si>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</si>
  <si>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</si>
  <si>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</si>
  <si>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</si>
  <si>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</si>
  <si>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</si>
  <si>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</si>
  <si>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</si>
  <si>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</si>
  <si>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</si>
  <si>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</si>
  <si>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</si>
  <si>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</si>
  <si>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</si>
  <si>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</si>
  <si>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</si>
  <si>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</si>
  <si>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</si>
  <si>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</si>
  <si>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</si>
  <si>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</si>
  <si>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</si>
  <si>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</si>
  <si>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</si>
  <si>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</si>
  <si>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</si>
  <si>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</si>
  <si>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</si>
  <si>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</si>
  <si>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</si>
  <si>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</si>
  <si>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</si>
  <si>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</si>
  <si>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</si>
  <si>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</si>
  <si>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</si>
  <si>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</si>
  <si>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</si>
  <si>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</si>
  <si>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</si>
  <si>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</si>
  <si>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</si>
  <si>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</si>
  <si>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</si>
  <si>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</si>
  <si>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</si>
  <si>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</si>
  <si>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</si>
  <si>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</si>
  <si>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</si>
  <si>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</si>
  <si>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</si>
  <si>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</si>
  <si>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</si>
  <si>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</si>
  <si>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</si>
  <si>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</si>
  <si>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</si>
  <si>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</si>
  <si>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</si>
  <si>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</si>
  <si>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</si>
  <si>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</si>
  <si>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</si>
  <si>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</si>
  <si>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</si>
  <si>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</si>
  <si>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</si>
  <si>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</si>
  <si>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</si>
  <si>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</si>
  <si>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</si>
  <si>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</si>
  <si>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</si>
  <si>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</si>
  <si>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</si>
  <si>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</si>
  <si>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</si>
  <si>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</si>
  <si>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</si>
  <si>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</si>
  <si>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</si>
  <si>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</si>
  <si>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</si>
  <si>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</si>
  <si>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</si>
  <si>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</si>
  <si>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</si>
  <si>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</si>
  <si>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</si>
  <si>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</si>
  <si>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</si>
  <si>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</si>
  <si>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</si>
  <si>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</si>
  <si>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</si>
  <si>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</si>
  <si>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</si>
  <si>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</si>
  <si>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</si>
  <si>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</si>
  <si>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</si>
  <si>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</si>
  <si>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</si>
  <si>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</si>
  <si>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</si>
  <si>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</si>
  <si>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</si>
  <si>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</si>
  <si>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</si>
  <si>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</si>
  <si>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</si>
  <si>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</si>
  <si>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</si>
  <si>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</si>
  <si>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</si>
  <si>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</si>
  <si>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</si>
  <si>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</si>
  <si>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</si>
  <si>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</si>
  <si>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</si>
  <si>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</si>
  <si>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</si>
  <si>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</si>
  <si>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</si>
  <si>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</si>
  <si>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</si>
  <si>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</si>
  <si>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</si>
  <si>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</si>
  <si>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</si>
  <si>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</si>
  <si>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</si>
  <si>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</si>
  <si>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</si>
  <si>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</si>
  <si>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</si>
  <si>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</si>
  <si>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</si>
  <si>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</si>
  <si>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</si>
  <si>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</si>
  <si>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</si>
  <si>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</si>
  <si>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</si>
  <si>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</si>
  <si>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</si>
  <si>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</si>
  <si>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</si>
  <si>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</si>
  <si>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</si>
  <si>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</si>
  <si>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</si>
  <si>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</si>
  <si>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</si>
  <si>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</si>
  <si>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</si>
  <si>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</si>
  <si>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</si>
  <si>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</si>
  <si>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</si>
  <si>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</si>
  <si>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</si>
  <si>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</si>
  <si>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</si>
  <si>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</si>
  <si>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</si>
  <si>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</si>
  <si>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</si>
  <si>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</si>
  <si>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</si>
  <si>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</si>
  <si>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</si>
  <si>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</si>
  <si>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</si>
  <si>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</si>
  <si>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</si>
  <si>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</si>
  <si>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</si>
  <si>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</si>
  <si>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</si>
  <si>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</si>
  <si>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</si>
  <si>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</si>
  <si>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</si>
  <si>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</si>
  <si>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</si>
  <si>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</si>
  <si>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</si>
  <si>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</si>
  <si>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</si>
  <si>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</si>
  <si>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</si>
  <si>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</si>
  <si>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</si>
  <si>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</si>
  <si>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</si>
  <si>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</si>
  <si>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</si>
  <si>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</si>
  <si>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</si>
  <si>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</si>
  <si>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</si>
  <si>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</si>
  <si>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</si>
  <si>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</si>
  <si>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</si>
  <si>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</si>
  <si>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</si>
  <si>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</si>
  <si>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</si>
  <si>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</si>
  <si>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</si>
  <si>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</si>
  <si>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</si>
  <si>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</si>
  <si>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</si>
  <si>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</si>
  <si>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</si>
  <si>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</si>
  <si>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</si>
  <si>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</si>
  <si>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</si>
  <si>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</si>
  <si>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</si>
  <si>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</si>
  <si>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</si>
  <si>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</si>
  <si>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</si>
  <si>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</si>
  <si>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</si>
  <si>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</si>
  <si>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</si>
  <si>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</si>
  <si>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</si>
  <si>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</si>
  <si>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</si>
  <si>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</si>
  <si>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</si>
  <si>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</si>
  <si>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</si>
  <si>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</si>
  <si>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</si>
  <si>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</si>
  <si>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</si>
  <si>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</si>
  <si>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</si>
  <si>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</si>
  <si>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</si>
  <si>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</si>
  <si>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</si>
  <si>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</si>
  <si>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</si>
  <si>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</si>
  <si>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</si>
  <si>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</si>
  <si>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</si>
  <si>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</si>
  <si>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</si>
  <si>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</si>
  <si>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</si>
  <si>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</si>
  <si>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</si>
  <si>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</si>
  <si>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</si>
  <si>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</si>
  <si>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</si>
  <si>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</si>
  <si>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</si>
  <si>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</si>
  <si>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</si>
  <si>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</si>
  <si>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</si>
  <si>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</si>
  <si>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</si>
  <si>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</si>
  <si>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</si>
  <si>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</si>
  <si>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</si>
  <si>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</si>
  <si>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</si>
  <si>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</si>
  <si>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</si>
  <si>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</si>
  <si>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</si>
  <si>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</si>
  <si>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</si>
  <si>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</si>
  <si>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</si>
  <si>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</si>
  <si>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</si>
  <si>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</si>
  <si>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</si>
  <si>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</si>
  <si>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</si>
  <si>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</si>
  <si>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</si>
  <si>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</si>
  <si>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</si>
  <si>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</si>
  <si>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</si>
  <si>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</si>
  <si>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</si>
  <si>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</si>
  <si>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</si>
  <si>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</si>
  <si>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</si>
  <si>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</si>
  <si>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</si>
  <si>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</si>
  <si>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</si>
  <si>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</si>
  <si>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</si>
  <si>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</si>
  <si>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</si>
  <si>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</si>
  <si>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</si>
  <si>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</si>
  <si>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</si>
  <si>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</si>
  <si>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</si>
  <si>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</si>
  <si>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</si>
  <si>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</si>
  <si>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</si>
  <si>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</si>
  <si>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</si>
  <si>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</si>
  <si>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</si>
  <si>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</si>
  <si>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</si>
  <si>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</si>
  <si>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</si>
  <si>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</si>
  <si>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</si>
  <si>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</si>
  <si>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</si>
  <si>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</si>
  <si>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</si>
  <si>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</si>
  <si>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</si>
  <si>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</si>
  <si>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</si>
  <si>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</si>
  <si>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</si>
  <si>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</si>
  <si>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</si>
  <si>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</si>
  <si>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</si>
  <si>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</si>
  <si>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</si>
  <si>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</si>
  <si>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</si>
  <si>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</si>
  <si>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</si>
  <si>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</si>
  <si>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</si>
  <si>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</si>
  <si>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</si>
  <si>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</si>
  <si>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</si>
  <si>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</si>
  <si>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</si>
  <si>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</si>
  <si>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</si>
  <si>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</si>
  <si>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</si>
  <si>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</si>
  <si>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</si>
  <si>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</si>
  <si>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</si>
  <si>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</si>
  <si>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</si>
  <si>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</si>
  <si>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</si>
  <si>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</si>
  <si>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</si>
  <si>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</si>
  <si>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</si>
  <si>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</si>
  <si>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</si>
  <si>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</si>
  <si>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</si>
  <si>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</si>
  <si>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</si>
  <si>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</si>
  <si>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</si>
  <si>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</si>
  <si>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</si>
  <si>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</si>
  <si>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</si>
  <si>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</si>
  <si>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</si>
  <si>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</si>
  <si>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</si>
  <si>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</si>
  <si>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</si>
  <si>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</si>
  <si>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</si>
  <si>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</si>
  <si>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</si>
  <si>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</si>
  <si>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</si>
  <si>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</si>
  <si>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</si>
  <si>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</si>
  <si>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</si>
  <si>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</si>
  <si>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</si>
  <si>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</si>
  <si>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</si>
  <si>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</si>
  <si>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</si>
  <si>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</si>
  <si>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</si>
  <si>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</si>
  <si>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</si>
  <si>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</si>
  <si>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</si>
  <si>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</si>
  <si>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</si>
  <si>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</si>
  <si>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</si>
  <si>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</si>
  <si>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</si>
  <si>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</si>
  <si>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</si>
  <si>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</si>
  <si>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</si>
  <si>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</si>
  <si>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</si>
  <si>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</si>
  <si>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</si>
  <si>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</si>
  <si>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</si>
  <si>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</si>
  <si>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</si>
  <si>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</si>
  <si>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</si>
  <si>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</si>
  <si>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</si>
  <si>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</si>
  <si>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</si>
  <si>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</si>
  <si>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</si>
  <si>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</si>
  <si>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</si>
  <si>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</si>
  <si>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</si>
  <si>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</si>
  <si>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</si>
  <si>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</si>
  <si>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</si>
  <si>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</si>
  <si>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</si>
  <si>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</si>
  <si>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</si>
  <si>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</si>
  <si>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</si>
  <si>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</si>
  <si>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</si>
  <si>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</si>
  <si>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</si>
  <si>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</si>
  <si>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</si>
  <si>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</si>
  <si>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</si>
  <si>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</si>
  <si>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</si>
  <si>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</si>
  <si>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</si>
  <si>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</si>
  <si>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</si>
  <si>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</si>
  <si>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</si>
  <si>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</si>
  <si>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</si>
  <si>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</si>
  <si>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</si>
  <si>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</si>
  <si>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</si>
  <si>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</si>
  <si>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</si>
  <si>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</si>
  <si>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</si>
  <si>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</si>
  <si>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</si>
  <si>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</si>
  <si>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</si>
  <si>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</si>
  <si>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</si>
  <si>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</si>
  <si>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</si>
  <si>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</si>
  <si>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</si>
  <si>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</si>
  <si>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</si>
  <si>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</si>
  <si>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</si>
  <si>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</si>
  <si>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</si>
  <si>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</si>
  <si>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</si>
  <si>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</si>
  <si>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</si>
  <si>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</si>
  <si>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</si>
  <si>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</si>
  <si>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</si>
  <si>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</si>
  <si>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</si>
  <si>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</si>
  <si>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</si>
  <si>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</si>
  <si>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</si>
  <si>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</si>
  <si>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</si>
  <si>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</si>
  <si>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</si>
  <si>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</si>
  <si>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</si>
  <si>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</si>
  <si>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</si>
  <si>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</si>
  <si>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</si>
  <si>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</si>
  <si>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</si>
  <si>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</si>
  <si>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</si>
  <si>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</si>
  <si>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</si>
  <si>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</si>
  <si>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</si>
  <si>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</si>
  <si>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</si>
  <si>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</si>
  <si>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</si>
  <si>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</si>
  <si>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</si>
  <si>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</si>
  <si>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</si>
  <si>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</si>
  <si>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</si>
  <si>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</si>
  <si>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</si>
  <si>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</si>
  <si>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</si>
  <si>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</si>
  <si>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</si>
  <si>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</si>
  <si>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</si>
  <si>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</si>
  <si>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</si>
  <si>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</si>
  <si>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</si>
  <si>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</si>
  <si>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</si>
  <si>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</si>
  <si>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</si>
  <si>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</si>
  <si>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</si>
  <si>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</si>
  <si>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</si>
  <si>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</si>
  <si>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</si>
  <si>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</si>
  <si>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</si>
  <si>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</si>
  <si>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</si>
  <si>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</si>
  <si>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</si>
  <si>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</si>
  <si>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</si>
  <si>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</si>
  <si>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</si>
  <si>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</si>
  <si>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</si>
  <si>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</si>
  <si>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</si>
  <si>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</si>
  <si>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</si>
  <si>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</si>
  <si>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</si>
  <si>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</si>
  <si>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</si>
  <si>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</si>
  <si>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</si>
  <si>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</si>
  <si>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</si>
  <si>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</si>
  <si>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</si>
  <si>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</si>
  <si>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</si>
  <si>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</si>
  <si>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</si>
  <si>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</si>
  <si>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</si>
  <si>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</si>
  <si>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</si>
  <si>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</si>
  <si>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</si>
  <si>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</si>
  <si>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</si>
  <si>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</si>
  <si>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</si>
  <si>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</si>
  <si>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</si>
  <si>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</si>
  <si>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</si>
  <si>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</si>
  <si>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</si>
  <si>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</si>
  <si>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</si>
  <si>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</si>
  <si>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</si>
  <si>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</si>
  <si>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</si>
  <si>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</si>
  <si>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</si>
  <si>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</si>
  <si>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</si>
  <si>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</si>
  <si>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</si>
  <si>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</si>
  <si>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</si>
  <si>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</si>
  <si>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</si>
  <si>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</si>
  <si>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</si>
  <si>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</si>
  <si>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</si>
  <si>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</si>
  <si>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</si>
  <si>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</si>
  <si>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</si>
  <si>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</si>
  <si>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</si>
  <si>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</si>
  <si>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</si>
  <si>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</si>
  <si>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</si>
  <si>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</si>
  <si>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</si>
  <si>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</si>
  <si>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</si>
  <si>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</si>
  <si>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</si>
  <si>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</si>
  <si>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</si>
  <si>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</si>
  <si>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</si>
  <si>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</si>
  <si>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</si>
  <si>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</si>
  <si>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</si>
  <si>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</si>
  <si>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</si>
  <si>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</si>
  <si>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</si>
  <si>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</si>
  <si>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</si>
  <si>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</si>
  <si>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</si>
  <si>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</si>
  <si>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</si>
  <si>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</si>
  <si>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</si>
  <si>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</si>
  <si>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</si>
  <si>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</si>
  <si>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</si>
  <si>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</si>
  <si>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</si>
  <si>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</si>
  <si>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</si>
  <si>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</si>
  <si>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</si>
  <si>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</si>
  <si>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</si>
  <si>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</si>
  <si>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</si>
  <si>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</si>
  <si>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</si>
  <si>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</si>
  <si>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</si>
  <si>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</si>
  <si>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</si>
  <si>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</si>
  <si>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</si>
  <si>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</si>
  <si>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</si>
  <si>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</si>
  <si>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</si>
  <si>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</si>
  <si>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</si>
  <si>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</si>
  <si>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</si>
  <si>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</si>
  <si>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</si>
  <si>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</si>
  <si>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</si>
  <si>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</si>
  <si>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</si>
  <si>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</si>
  <si>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</si>
  <si>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</si>
  <si>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</si>
  <si>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</si>
  <si>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</si>
  <si>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</si>
  <si>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</si>
  <si>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</si>
  <si>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</si>
  <si>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</si>
  <si>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</si>
  <si>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</si>
  <si>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</si>
  <si>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</si>
  <si>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</si>
  <si>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</si>
  <si>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</si>
  <si>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</si>
  <si>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</si>
  <si>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</si>
  <si>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</si>
  <si>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</si>
  <si>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</si>
  <si>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</si>
  <si>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</si>
  <si>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</si>
  <si>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</si>
  <si>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</si>
  <si>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</si>
  <si>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</si>
  <si>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</si>
  <si>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</si>
  <si>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</si>
  <si>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</si>
  <si>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</si>
  <si>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</si>
  <si>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</si>
  <si>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</si>
  <si>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</si>
  <si>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</si>
  <si>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</si>
  <si>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</si>
  <si>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</si>
  <si>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</si>
  <si>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</si>
  <si>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</si>
  <si>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</si>
  <si>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</si>
  <si>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</si>
  <si>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</si>
  <si>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</si>
  <si>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</si>
  <si>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</si>
  <si>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</si>
  <si>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</si>
  <si>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</si>
  <si>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</si>
  <si>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</si>
  <si>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</si>
  <si>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</si>
  <si>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</si>
  <si>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</si>
  <si>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</si>
  <si>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</si>
  <si>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</si>
  <si>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</si>
  <si>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</si>
  <si>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</si>
  <si>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</si>
  <si>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</si>
  <si>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</si>
  <si>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</si>
  <si>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</si>
  <si>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</si>
  <si>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</si>
  <si>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</si>
  <si>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</si>
  <si>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</si>
  <si>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</si>
  <si>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</si>
  <si>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</si>
  <si>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</si>
  <si>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</si>
  <si>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</si>
  <si>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</si>
  <si>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</si>
  <si>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</si>
  <si>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</si>
  <si>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</si>
  <si>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</si>
  <si>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</si>
  <si>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</si>
  <si>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</si>
  <si>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</si>
  <si>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</si>
  <si>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</si>
  <si>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</si>
  <si>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</si>
  <si>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</si>
  <si>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</si>
  <si>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</si>
  <si>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</si>
  <si>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</si>
  <si>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</si>
  <si>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</si>
  <si>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</si>
  <si>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</si>
  <si>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</si>
  <si>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</si>
  <si>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</si>
  <si>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</si>
  <si>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</si>
  <si>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</si>
  <si>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</si>
  <si>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</si>
  <si>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</si>
  <si>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</si>
  <si>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</si>
  <si>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</si>
  <si>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</si>
  <si>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</si>
  <si>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</si>
  <si>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</si>
  <si>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</si>
  <si>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</si>
  <si>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</si>
  <si>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</si>
  <si>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</si>
  <si>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</si>
  <si>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</si>
  <si>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</si>
  <si>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</si>
  <si>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</si>
  <si>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</si>
  <si>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</si>
  <si>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</si>
  <si>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</si>
  <si>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</si>
  <si>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</si>
  <si>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</si>
  <si>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</si>
  <si>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</si>
  <si>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</si>
  <si>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</si>
  <si>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</si>
  <si>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</si>
  <si>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</si>
  <si>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</si>
  <si>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</si>
  <si>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</si>
  <si>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</si>
  <si>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</si>
  <si>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</si>
  <si>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</si>
  <si>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</si>
  <si>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</si>
  <si>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</si>
  <si>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</si>
  <si>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</si>
  <si>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</si>
  <si>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</si>
  <si>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</si>
  <si>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</si>
  <si>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</si>
  <si>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</si>
  <si>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</si>
  <si>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</si>
  <si>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</si>
  <si>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</si>
  <si>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</si>
  <si>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</si>
  <si>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</si>
  <si>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</si>
  <si>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</si>
  <si>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</si>
  <si>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</si>
  <si>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</si>
  <si>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</si>
  <si>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</si>
  <si>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</si>
  <si>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</si>
  <si>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</si>
  <si>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</si>
  <si>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</si>
  <si>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</si>
  <si>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</si>
  <si>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</si>
  <si>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</si>
  <si>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</si>
  <si>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</si>
  <si>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</si>
  <si>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</si>
  <si>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</si>
  <si>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</si>
  <si>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</si>
  <si>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</si>
  <si>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</si>
  <si>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</si>
  <si>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</si>
  <si>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</si>
  <si>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</si>
  <si>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</si>
  <si>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</si>
  <si>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</si>
  <si>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</si>
  <si>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</si>
  <si>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</si>
  <si>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</si>
  <si>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</si>
  <si>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</si>
  <si>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</si>
  <si>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</si>
  <si>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</si>
  <si>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</si>
  <si>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</si>
  <si>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</si>
  <si>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</si>
  <si>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</si>
  <si>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</si>
  <si>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</si>
  <si>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</si>
  <si>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</si>
  <si>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</si>
  <si>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</si>
  <si>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</si>
  <si>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</si>
  <si>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</si>
  <si>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</si>
  <si>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</si>
  <si>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</si>
  <si>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</si>
  <si>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</si>
  <si>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</si>
  <si>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</si>
  <si>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</si>
  <si>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</si>
  <si>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</si>
  <si>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</si>
  <si>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</si>
  <si>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</si>
  <si>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</si>
  <si>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</si>
  <si>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</si>
  <si>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</si>
  <si>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</si>
  <si>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</si>
  <si>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</si>
  <si>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</si>
  <si>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</si>
  <si>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</si>
  <si>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</si>
  <si>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</si>
  <si>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</si>
  <si>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</si>
  <si>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</si>
  <si>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</si>
  <si>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</si>
  <si>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</si>
  <si>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</si>
  <si>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</si>
  <si>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</si>
  <si>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</si>
  <si>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</si>
  <si>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</si>
  <si>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</si>
  <si>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</si>
  <si>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</si>
  <si>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</si>
  <si>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</si>
  <si>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</si>
  <si>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</si>
  <si>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</si>
  <si>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</si>
  <si>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</si>
  <si>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</si>
  <si>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</si>
  <si>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</si>
  <si>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</si>
  <si>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</si>
  <si>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</si>
  <si>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</si>
  <si>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</si>
  <si>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</si>
  <si>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</si>
  <si>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</si>
  <si>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</si>
  <si>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</si>
  <si>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</si>
  <si>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</si>
  <si>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</si>
  <si>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</si>
  <si>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</si>
  <si>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</si>
  <si>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</si>
  <si>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</si>
  <si>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</si>
  <si>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</si>
  <si>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</si>
  <si>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</si>
  <si>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</si>
  <si>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</si>
  <si>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</si>
  <si>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</si>
  <si>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</si>
  <si>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</si>
  <si>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</si>
  <si>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</si>
  <si>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</si>
  <si>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</si>
  <si>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</si>
  <si>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</si>
  <si>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</si>
  <si>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</si>
  <si>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</si>
  <si>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</si>
  <si>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</si>
  <si>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</si>
  <si>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</si>
  <si>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</si>
  <si>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</si>
  <si>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</si>
  <si>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</si>
  <si>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</si>
  <si>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</si>
  <si>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</si>
  <si>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</si>
  <si>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</si>
  <si>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</si>
  <si>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</si>
  <si>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</si>
  <si>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</si>
  <si>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</si>
  <si>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</si>
  <si>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</si>
  <si>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</si>
  <si>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</si>
  <si>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</si>
  <si>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</si>
  <si>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</si>
  <si>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</si>
  <si>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</si>
  <si>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</si>
  <si>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</si>
  <si>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</si>
  <si>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</si>
  <si>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</si>
  <si>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</si>
  <si>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</si>
  <si>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</si>
  <si>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</si>
  <si>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</si>
  <si>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</si>
  <si>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</si>
  <si>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</si>
  <si>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</si>
  <si>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</si>
  <si>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</si>
  <si>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</si>
  <si>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</si>
  <si>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</si>
  <si>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</si>
  <si>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</si>
  <si>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</si>
  <si>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</si>
  <si>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</si>
  <si>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</si>
  <si>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</si>
  <si>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</si>
  <si>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</si>
  <si>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</si>
  <si>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</si>
  <si>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</si>
  <si>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</si>
  <si>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</si>
  <si>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</si>
  <si>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</si>
  <si>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</si>
  <si>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</si>
  <si>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</si>
  <si>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</si>
  <si>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</si>
  <si>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</si>
  <si>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</si>
  <si>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</si>
  <si>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</si>
  <si>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</si>
  <si>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</si>
  <si>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</si>
  <si>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</si>
  <si>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</si>
  <si>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</si>
  <si>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</si>
  <si>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</si>
  <si>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</si>
  <si>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</si>
  <si>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</si>
  <si>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</si>
  <si>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</si>
  <si>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</si>
  <si>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</si>
  <si>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</si>
  <si>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</si>
  <si>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</si>
  <si>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</si>
  <si>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</si>
  <si>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</si>
  <si>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</si>
  <si>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</si>
  <si>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</si>
  <si>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</si>
  <si>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</si>
  <si>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</si>
  <si>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</si>
  <si>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</si>
  <si>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</si>
  <si>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</si>
  <si>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</si>
  <si>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</si>
  <si>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</si>
  <si>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</si>
  <si>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</si>
  <si>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</si>
  <si>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</si>
  <si>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</si>
  <si>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</si>
  <si>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</si>
  <si>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</si>
  <si>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</si>
  <si>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</si>
  <si>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</si>
  <si>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</si>
  <si>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</si>
  <si>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</si>
  <si>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</si>
  <si>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</si>
  <si>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</si>
  <si>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</si>
  <si>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</si>
  <si>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</si>
  <si>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</si>
  <si>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</si>
  <si>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</si>
  <si>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</si>
  <si>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</si>
  <si>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</si>
  <si>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</si>
  <si>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</si>
  <si>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</si>
  <si>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</si>
  <si>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</si>
  <si>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</si>
  <si>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</si>
  <si>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</si>
  <si>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</si>
  <si>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</si>
  <si>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</si>
  <si>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</si>
  <si>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</si>
  <si>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</si>
  <si>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</si>
  <si>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</si>
  <si>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</si>
  <si>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</si>
  <si>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</si>
  <si>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</si>
  <si>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</si>
  <si>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</si>
  <si>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</si>
  <si>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</si>
  <si>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</si>
  <si>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</si>
  <si>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</si>
  <si>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</si>
  <si>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</si>
  <si>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</si>
  <si>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</si>
  <si>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</si>
  <si>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</si>
  <si>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</si>
  <si>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</si>
  <si>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</si>
  <si>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</si>
  <si>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</si>
  <si>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</si>
  <si>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</si>
  <si>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</si>
  <si>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</si>
  <si>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</si>
  <si>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</si>
  <si>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</si>
  <si>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</si>
  <si>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</si>
  <si>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</si>
  <si>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</si>
  <si>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</si>
  <si>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</si>
  <si>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</si>
  <si>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</si>
  <si>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</si>
  <si>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</si>
  <si>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</si>
  <si>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</si>
  <si>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</si>
  <si>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</si>
  <si>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</si>
  <si>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</si>
  <si>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</si>
  <si>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</si>
  <si>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</si>
  <si>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</si>
  <si>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</si>
  <si>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</si>
  <si>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</si>
  <si>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</si>
  <si>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</si>
  <si>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</si>
  <si>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</si>
  <si>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</si>
  <si>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</si>
  <si>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</si>
  <si>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</si>
  <si>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</si>
  <si>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</si>
  <si>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</si>
  <si>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</si>
  <si>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</si>
  <si>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</si>
  <si>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</si>
  <si>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</si>
  <si>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</si>
  <si>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</si>
  <si>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</si>
  <si>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</si>
  <si>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</si>
  <si>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</si>
  <si>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</si>
  <si>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</si>
  <si>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</si>
  <si>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</si>
  <si>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</si>
  <si>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</si>
  <si>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</si>
  <si>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</si>
  <si>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</si>
  <si>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</si>
  <si>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</si>
  <si>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</si>
  <si>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</si>
  <si>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</si>
  <si>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</si>
  <si>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</si>
  <si>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</si>
  <si>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</si>
  <si>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</si>
  <si>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</si>
  <si>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</si>
  <si>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</si>
  <si>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</si>
  <si>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</si>
  <si>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</si>
  <si>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</si>
  <si>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</si>
  <si>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</si>
  <si>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</si>
  <si>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</si>
  <si>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</si>
  <si>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</si>
  <si>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</si>
  <si>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</si>
  <si>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</si>
  <si>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</si>
  <si>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</si>
  <si>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</si>
  <si>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</si>
  <si>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</si>
  <si>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</si>
  <si>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</si>
  <si>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</si>
  <si>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</si>
  <si>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</si>
  <si>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</si>
  <si>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</si>
  <si>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</si>
  <si>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</si>
  <si>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</si>
  <si>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</si>
  <si>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</si>
  <si>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</si>
  <si>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</si>
  <si>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</si>
  <si>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</si>
  <si>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</si>
  <si>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</si>
  <si>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</si>
  <si>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</si>
  <si>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</si>
  <si>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</si>
  <si>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</si>
  <si>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</si>
  <si>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</si>
  <si>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</si>
  <si>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</si>
  <si>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</si>
  <si>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</si>
  <si>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</si>
  <si>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</si>
  <si>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</si>
  <si>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</si>
  <si>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</si>
  <si>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</si>
  <si>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</si>
  <si>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</si>
  <si>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</si>
  <si>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</si>
  <si>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</si>
  <si>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</si>
  <si>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</si>
  <si>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</si>
  <si>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</si>
  <si>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</si>
  <si>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</si>
  <si>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</si>
  <si>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</si>
  <si>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</si>
  <si>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</si>
  <si>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</si>
  <si>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</si>
  <si>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</si>
  <si>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</si>
  <si>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</si>
  <si>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</si>
  <si>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</si>
  <si>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</si>
  <si>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</si>
  <si>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</si>
  <si>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</si>
  <si>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</si>
  <si>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</si>
  <si>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</si>
  <si>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</si>
  <si>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</si>
  <si>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</si>
  <si>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</si>
  <si>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</si>
  <si>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</si>
  <si>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</si>
  <si>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</si>
  <si>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</si>
  <si>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</si>
  <si>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</si>
  <si>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</si>
  <si>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</si>
  <si>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</si>
  <si>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</si>
  <si>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</si>
  <si>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</si>
  <si>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</si>
  <si>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</si>
  <si>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</si>
  <si>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</si>
  <si>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</si>
  <si>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</si>
  <si>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</si>
  <si>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</si>
  <si>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</si>
  <si>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</si>
  <si>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</si>
  <si>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</si>
  <si>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</si>
  <si>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</si>
  <si>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</si>
  <si>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</si>
  <si>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</si>
  <si>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</si>
  <si>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</si>
  <si>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</si>
  <si>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</si>
  <si>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</si>
  <si>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</si>
  <si>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</si>
  <si>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</si>
  <si>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</si>
  <si>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</si>
  <si>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</si>
  <si>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</si>
  <si>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</si>
  <si>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</si>
  <si>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</si>
  <si>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</si>
  <si>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</si>
  <si>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</si>
  <si>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</si>
  <si>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</si>
  <si>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</si>
  <si>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</si>
  <si>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</si>
  <si>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</si>
  <si>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</si>
  <si>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</si>
  <si>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</si>
  <si>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</si>
  <si>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</si>
  <si>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</si>
  <si>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</si>
  <si>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</si>
  <si>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</si>
  <si>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</si>
  <si>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</si>
  <si>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</si>
  <si>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</si>
  <si>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</si>
  <si>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</si>
  <si>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</si>
  <si>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</si>
  <si>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</si>
  <si>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</si>
  <si>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</si>
  <si>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</si>
  <si>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</si>
  <si>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</si>
  <si>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</si>
  <si>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</si>
  <si>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</si>
  <si>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</si>
  <si>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</si>
  <si>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</si>
  <si>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</si>
  <si>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</si>
  <si>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</si>
  <si>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</si>
  <si>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</si>
  <si>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</si>
  <si>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</si>
  <si>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</si>
  <si>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</si>
  <si>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</si>
  <si>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</si>
  <si>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</si>
  <si>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</si>
  <si>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</si>
  <si>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</si>
  <si>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</si>
  <si>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</si>
  <si>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</si>
  <si>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</si>
  <si>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</si>
  <si>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</si>
  <si>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</si>
  <si>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</si>
  <si>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</si>
  <si>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</si>
  <si>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</si>
  <si>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</si>
  <si>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</si>
  <si>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</si>
  <si>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</si>
  <si>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</si>
  <si>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</si>
  <si>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</si>
  <si>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</si>
  <si>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</si>
  <si>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</si>
  <si>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</si>
  <si>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</si>
  <si>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</si>
  <si>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</si>
  <si>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</si>
  <si>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</si>
  <si>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</si>
  <si>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</si>
  <si>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</si>
  <si>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</si>
  <si>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</si>
  <si>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</si>
  <si>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</si>
  <si>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</si>
  <si>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</si>
  <si>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</si>
  <si>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</si>
  <si>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</si>
  <si>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</si>
  <si>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</si>
  <si>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</si>
  <si>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</si>
  <si>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</si>
  <si>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</si>
  <si>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</si>
  <si>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</si>
  <si>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</si>
  <si>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</si>
  <si>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</si>
  <si>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</si>
  <si>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</si>
  <si>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</si>
  <si>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</si>
  <si>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</si>
  <si>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</si>
  <si>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</si>
  <si>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</si>
  <si>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</si>
  <si>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</si>
  <si>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</si>
  <si>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</si>
  <si>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</si>
  <si>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</si>
  <si>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</si>
  <si>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</si>
  <si>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</si>
  <si>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</si>
  <si>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</si>
  <si>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</si>
  <si>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</si>
  <si>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</si>
  <si>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</si>
  <si>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</si>
  <si>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</si>
  <si>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</si>
  <si>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</si>
  <si>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</si>
  <si>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</si>
  <si>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</si>
  <si>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</si>
  <si>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</si>
  <si>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</si>
  <si>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</si>
  <si>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</si>
  <si>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</si>
  <si>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</si>
  <si>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</si>
  <si>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</si>
  <si>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</si>
  <si>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</si>
  <si>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</si>
  <si>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</si>
  <si>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</si>
  <si>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</si>
  <si>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</si>
  <si>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</si>
  <si>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</si>
  <si>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</si>
  <si>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</si>
  <si>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</si>
  <si>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</si>
  <si>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</si>
  <si>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</si>
  <si>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</si>
  <si>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</si>
  <si>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</si>
  <si>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</si>
  <si>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</si>
  <si>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</si>
  <si>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</si>
  <si>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</si>
  <si>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</si>
  <si>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</si>
  <si>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</si>
  <si>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</si>
  <si>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</si>
  <si>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</si>
  <si>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</si>
  <si>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</si>
  <si>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</si>
  <si>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</si>
  <si>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</si>
  <si>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</si>
  <si>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</si>
  <si>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</si>
  <si>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</si>
  <si>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</si>
  <si>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</si>
  <si>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</si>
  <si>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</si>
  <si>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</si>
  <si>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</si>
  <si>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</si>
  <si>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</si>
  <si>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</si>
  <si>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</si>
  <si>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</si>
  <si>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</si>
  <si>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</si>
  <si>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</si>
  <si>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</si>
  <si>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</si>
  <si>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</si>
  <si>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</si>
  <si>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</si>
  <si>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</si>
  <si>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</si>
  <si>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</si>
  <si>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</si>
  <si>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</si>
  <si>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</si>
  <si>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</si>
  <si>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</si>
  <si>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</si>
  <si>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</si>
  <si>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</si>
  <si>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</si>
  <si>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</si>
  <si>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</si>
  <si>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</si>
  <si>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</si>
  <si>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</si>
  <si>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</si>
  <si>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</si>
  <si>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</si>
  <si>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</si>
  <si>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</si>
  <si>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</si>
  <si>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</si>
  <si>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</si>
  <si>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</si>
  <si>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</si>
  <si>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</si>
  <si>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</si>
  <si>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</si>
  <si>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</si>
  <si>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</si>
  <si>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</si>
  <si>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</si>
  <si>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</si>
  <si>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</si>
  <si>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</si>
  <si>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</si>
  <si>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</si>
  <si>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</si>
  <si>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</si>
  <si>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</si>
  <si>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</si>
  <si>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</si>
  <si>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</si>
  <si>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</si>
  <si>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</si>
  <si>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</si>
  <si>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</si>
  <si>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</si>
  <si>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</si>
  <si>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</si>
  <si>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</si>
  <si>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</si>
  <si>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</si>
  <si>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</si>
  <si>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</si>
  <si>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</si>
  <si>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</si>
  <si>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</si>
  <si>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</si>
  <si>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</si>
  <si>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</si>
  <si>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</si>
  <si>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</si>
  <si>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</si>
  <si>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</si>
  <si>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</si>
  <si>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</si>
  <si>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</si>
  <si>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</si>
  <si>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</si>
  <si>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</si>
  <si>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</si>
  <si>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</si>
  <si>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</si>
  <si>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</si>
  <si>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</si>
  <si>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</si>
  <si>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</si>
  <si>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</si>
  <si>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</si>
  <si>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</si>
  <si>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</si>
  <si>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</si>
  <si>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</si>
  <si>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</si>
  <si>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</si>
  <si>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</si>
  <si>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</si>
  <si>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</si>
  <si>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</si>
  <si>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</si>
  <si>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</si>
  <si>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</si>
  <si>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</si>
  <si>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</si>
  <si>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</si>
  <si>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</si>
  <si>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</si>
  <si>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</si>
  <si>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</si>
  <si>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</si>
  <si>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</si>
  <si>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</si>
  <si>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</si>
  <si>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</si>
  <si>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</si>
  <si>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</si>
  <si>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</si>
  <si>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</si>
  <si>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</si>
  <si>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</si>
  <si>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</si>
  <si>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</si>
  <si>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</si>
  <si>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</si>
  <si>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</si>
  <si>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</si>
  <si>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</si>
  <si>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</si>
  <si>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</si>
  <si>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</si>
  <si>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</si>
  <si>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</si>
  <si>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</si>
  <si>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</si>
  <si>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</si>
  <si>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</si>
  <si>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</si>
  <si>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</si>
  <si>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</si>
  <si>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</si>
  <si>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</si>
  <si>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</si>
  <si>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</si>
  <si>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</si>
  <si>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</si>
  <si>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</si>
  <si>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</si>
  <si>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</si>
  <si>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</si>
  <si>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</si>
  <si>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</si>
  <si>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</si>
  <si>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</si>
  <si>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</si>
  <si>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</si>
  <si>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</si>
  <si>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</si>
  <si>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</si>
  <si>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</si>
  <si>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</si>
  <si>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</si>
  <si>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</si>
  <si>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</si>
  <si>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</si>
  <si>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</si>
  <si>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</si>
  <si>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</si>
  <si>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</si>
  <si>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</si>
  <si>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</si>
  <si>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</si>
  <si>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</si>
  <si>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</si>
  <si>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</si>
  <si>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</si>
  <si>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</si>
  <si>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</si>
  <si>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</si>
  <si>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</si>
  <si>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</si>
  <si>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</si>
  <si>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</si>
  <si>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</si>
  <si>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</si>
  <si>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</si>
  <si>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</si>
  <si>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</si>
  <si>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</si>
  <si>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</si>
  <si>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</si>
  <si>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</si>
  <si>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</si>
  <si>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</si>
  <si>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</si>
  <si>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</si>
  <si>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</si>
  <si>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</si>
  <si>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</si>
  <si>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</si>
  <si>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</si>
  <si>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</si>
  <si>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</si>
  <si>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</si>
  <si>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</si>
  <si>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</si>
  <si>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</si>
  <si>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</si>
  <si>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</si>
  <si>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</si>
  <si>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</si>
  <si>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</si>
  <si>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</si>
  <si>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</si>
  <si>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</si>
  <si>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</si>
  <si>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</si>
  <si>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</si>
  <si>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</si>
  <si>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</si>
  <si>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</si>
  <si>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</si>
  <si>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</si>
  <si>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</si>
  <si>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</si>
  <si>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</si>
  <si>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</si>
  <si>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</si>
  <si>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</si>
  <si>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</si>
  <si>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</si>
  <si>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</si>
  <si>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</si>
  <si>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</si>
  <si>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</si>
  <si>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</si>
  <si>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</si>
  <si>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</si>
  <si>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</si>
  <si>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</si>
  <si>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</si>
  <si>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</si>
  <si>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</si>
  <si>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</si>
  <si>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</si>
  <si>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</si>
  <si>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</si>
  <si>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</si>
  <si>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</si>
  <si>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</si>
  <si>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</si>
  <si>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</si>
  <si>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</si>
  <si>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</si>
  <si>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</si>
  <si>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</si>
  <si>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</si>
  <si>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</si>
  <si>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</si>
  <si>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</si>
  <si>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</si>
  <si>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</si>
  <si>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</si>
  <si>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</si>
  <si>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</si>
  <si>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</si>
  <si>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</si>
  <si>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</si>
  <si>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</si>
  <si>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</si>
  <si>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</si>
  <si>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</si>
  <si>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</si>
  <si>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</si>
  <si>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</si>
  <si>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</si>
  <si>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</si>
  <si>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</si>
  <si>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</si>
  <si>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</si>
  <si>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</si>
  <si>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</si>
  <si>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</si>
  <si>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</si>
  <si>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</si>
  <si>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</si>
  <si>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</si>
  <si>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</si>
  <si>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</si>
  <si>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</si>
  <si>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</si>
  <si>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</si>
  <si>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</si>
  <si>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</si>
  <si>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</si>
  <si>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</si>
  <si>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</si>
  <si>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</si>
  <si>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</si>
  <si>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</si>
  <si>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</si>
  <si>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</si>
  <si>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</si>
  <si>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</si>
  <si>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</si>
  <si>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</si>
  <si>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</si>
  <si>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</si>
  <si>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</si>
  <si>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</si>
  <si>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</si>
  <si>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</si>
  <si>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</si>
  <si>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</si>
  <si>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</si>
  <si>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</si>
  <si>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</si>
  <si>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</si>
  <si>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</si>
  <si>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</si>
  <si>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</si>
  <si>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</si>
  <si>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</si>
  <si>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</si>
  <si>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</si>
  <si>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</si>
  <si>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</si>
  <si>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</si>
  <si>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</si>
  <si>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</si>
  <si>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</si>
  <si>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</si>
  <si>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</si>
  <si>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</si>
  <si>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</si>
  <si>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</si>
  <si>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</si>
  <si>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</si>
  <si>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</si>
  <si>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</si>
  <si>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</si>
  <si>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</si>
  <si>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</si>
  <si>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</si>
  <si>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</si>
  <si>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</si>
  <si>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</si>
  <si>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</si>
  <si>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</si>
  <si>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</si>
  <si>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</si>
  <si>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</si>
  <si>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</si>
  <si>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</si>
  <si>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</si>
  <si>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</si>
  <si>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</si>
  <si>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</si>
  <si>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</si>
  <si>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</si>
  <si>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</si>
  <si>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</si>
  <si>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</si>
  <si>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</si>
  <si>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</si>
  <si>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</si>
  <si>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</si>
  <si>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</si>
  <si>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</si>
  <si>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</si>
  <si>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</si>
  <si>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</si>
  <si>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</si>
  <si>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</si>
  <si>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</si>
  <si>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</si>
  <si>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</si>
  <si>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</si>
  <si>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</si>
  <si>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</si>
  <si>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</si>
  <si>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</si>
  <si>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</si>
  <si>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</si>
  <si>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</si>
  <si>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</si>
  <si>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</si>
  <si>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</si>
  <si>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</si>
  <si>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</si>
  <si>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</si>
  <si>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</si>
  <si>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</si>
  <si>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</si>
  <si>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</si>
  <si>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</si>
  <si>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</si>
  <si>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</si>
  <si>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</si>
  <si>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</si>
  <si>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</si>
  <si>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</si>
  <si>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</si>
  <si>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</si>
  <si>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</si>
  <si>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</si>
  <si>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</si>
  <si>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</si>
  <si>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</si>
  <si>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</si>
  <si>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</si>
  <si>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</si>
  <si>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</si>
  <si>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</si>
  <si>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</si>
  <si>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</si>
  <si>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</si>
  <si>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</si>
  <si>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</si>
  <si>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</si>
  <si>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</si>
  <si>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</si>
  <si>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</si>
  <si>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</si>
  <si>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</si>
  <si>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</si>
  <si>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</si>
  <si>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</si>
  <si>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</si>
  <si>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</si>
  <si>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</si>
  <si>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</si>
  <si>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</si>
  <si>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</si>
  <si>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</si>
  <si>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</si>
  <si>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</si>
  <si>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</si>
  <si>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</si>
  <si>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</si>
  <si>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</si>
  <si>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</si>
  <si>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</si>
  <si>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</si>
  <si>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</si>
  <si>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</si>
  <si>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</si>
  <si>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</si>
  <si>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</si>
  <si>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</si>
  <si>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</si>
  <si>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</si>
  <si>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</si>
  <si>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</si>
  <si>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</si>
  <si>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</si>
  <si>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</si>
  <si>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</si>
  <si>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</si>
  <si>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</si>
  <si>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</si>
  <si>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</si>
  <si>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</si>
  <si>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</si>
  <si>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</si>
  <si>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</si>
  <si>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</si>
  <si>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</si>
  <si>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</si>
  <si>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</si>
  <si>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</si>
  <si>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</si>
  <si>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</si>
  <si>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</si>
  <si>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</si>
  <si>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</si>
  <si>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</si>
  <si>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</si>
  <si>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</si>
  <si>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</si>
  <si>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</si>
  <si>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</si>
  <si>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</si>
  <si>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</si>
  <si>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</si>
  <si>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</si>
  <si>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</si>
  <si>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</si>
  <si>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</si>
  <si>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</si>
  <si>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</si>
  <si>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</si>
  <si>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</si>
  <si>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</si>
  <si>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</si>
  <si>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</si>
  <si>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</si>
  <si>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</si>
  <si>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</si>
  <si>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</si>
  <si>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</si>
  <si>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</si>
  <si>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</si>
  <si>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</si>
  <si>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</si>
  <si>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</si>
  <si>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</si>
  <si>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</si>
  <si>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</si>
  <si>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</si>
  <si>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</si>
  <si>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</si>
  <si>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</si>
  <si>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</si>
  <si>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</si>
  <si>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</si>
  <si>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</si>
  <si>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</si>
  <si>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</si>
  <si>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</si>
  <si>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</si>
  <si>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</si>
  <si>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</si>
  <si>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</si>
  <si>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</si>
  <si>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</si>
  <si>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</si>
  <si>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</si>
  <si>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</si>
  <si>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</si>
  <si>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</si>
  <si>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</si>
  <si>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</si>
  <si>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</si>
  <si>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</si>
  <si>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</si>
  <si>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</si>
  <si>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</si>
  <si>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</si>
  <si>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</si>
  <si>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</si>
  <si>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</si>
  <si>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</si>
  <si>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</si>
  <si>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</si>
  <si>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</si>
  <si>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</si>
  <si>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</si>
  <si>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</si>
  <si>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</si>
  <si>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</si>
  <si>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</si>
  <si>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</si>
  <si>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</si>
  <si>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</si>
  <si>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</si>
  <si>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</si>
  <si>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</si>
  <si>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</si>
  <si>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</si>
  <si>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</si>
  <si>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</si>
  <si>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</si>
  <si>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</si>
  <si>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</si>
  <si>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</si>
  <si>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</si>
  <si>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</si>
  <si>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</si>
  <si>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</si>
  <si>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</si>
  <si>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</si>
  <si>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</si>
  <si>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</si>
  <si>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</si>
  <si>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</si>
  <si>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</si>
  <si>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</si>
  <si>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</si>
  <si>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</si>
  <si>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</si>
  <si>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</si>
  <si>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</si>
  <si>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</si>
  <si>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</si>
  <si>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</si>
  <si>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</si>
  <si>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</si>
  <si>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</si>
  <si>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</si>
  <si>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</si>
  <si>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</si>
  <si>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</si>
  <si>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</si>
  <si>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</si>
  <si>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</si>
  <si>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</si>
  <si>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</si>
  <si>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</si>
  <si>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</si>
  <si>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</si>
  <si>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</si>
  <si>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</si>
  <si>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</si>
  <si>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</si>
  <si>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</si>
  <si>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</si>
  <si>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</si>
  <si>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</si>
  <si>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</si>
  <si>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</si>
  <si>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</si>
  <si>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</si>
  <si>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</si>
  <si>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</si>
  <si>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</si>
  <si>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</si>
  <si>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</si>
  <si>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</si>
  <si>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</si>
  <si>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</si>
  <si>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</si>
  <si>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</si>
  <si>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</si>
  <si>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</si>
  <si>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</si>
  <si>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</si>
  <si>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</si>
  <si>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</si>
  <si>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</si>
  <si>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</si>
  <si>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</si>
  <si>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</si>
  <si>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</si>
  <si>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</si>
  <si>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</si>
  <si>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</si>
  <si>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</si>
  <si>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</si>
  <si>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</si>
  <si>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</si>
  <si>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</si>
  <si>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</si>
  <si>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</si>
  <si>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</si>
  <si>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</si>
  <si>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</si>
  <si>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</si>
  <si>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</si>
  <si>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</si>
  <si>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</si>
  <si>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</si>
  <si>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</si>
  <si>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</si>
  <si>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</si>
  <si>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</si>
  <si>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</si>
  <si>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</si>
  <si>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</si>
  <si>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</si>
  <si>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</si>
  <si>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</si>
  <si>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</si>
  <si>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</si>
  <si>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</si>
  <si>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</si>
  <si>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</si>
  <si>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</si>
  <si>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</si>
  <si>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</si>
  <si>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</si>
  <si>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</si>
  <si>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</si>
  <si>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</si>
  <si>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</si>
  <si>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</si>
  <si>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</si>
  <si>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</si>
  <si>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</si>
  <si>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</si>
  <si>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</si>
  <si>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</si>
  <si>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</si>
  <si>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</si>
  <si>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</si>
  <si>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</si>
  <si>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</si>
  <si>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</si>
  <si>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</si>
  <si>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</si>
  <si>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</si>
  <si>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</si>
  <si>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</si>
  <si>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</si>
  <si>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</si>
  <si>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</si>
  <si>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</si>
  <si>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</si>
  <si>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</si>
  <si>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</si>
  <si>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</si>
  <si>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</si>
  <si>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</si>
  <si>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</si>
  <si>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</si>
  <si>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</si>
  <si>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</si>
  <si>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</si>
  <si>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</si>
  <si>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</si>
  <si>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</si>
  <si>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</si>
  <si>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</si>
  <si>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</si>
  <si>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</si>
  <si>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</si>
  <si>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</si>
  <si>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</si>
  <si>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</si>
  <si>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</si>
  <si>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</si>
  <si>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</si>
  <si>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</si>
  <si>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</si>
  <si>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</si>
  <si>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</si>
  <si>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</si>
  <si>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</si>
  <si>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</si>
  <si>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</si>
  <si>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</si>
  <si>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</si>
  <si>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</si>
  <si>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</si>
  <si>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</si>
  <si>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</si>
  <si>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</si>
  <si>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</si>
  <si>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</si>
  <si>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</si>
  <si>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</si>
  <si>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</si>
  <si>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</si>
  <si>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</si>
  <si>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</si>
  <si>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</si>
  <si>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</si>
  <si>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</si>
  <si>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</si>
  <si>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</si>
  <si>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</si>
  <si>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</si>
  <si>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</si>
  <si>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</si>
  <si>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</si>
  <si>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</si>
  <si>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</si>
  <si>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</si>
  <si>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</si>
  <si>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</si>
  <si>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</si>
  <si>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</si>
  <si>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</si>
  <si>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</si>
  <si>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</si>
  <si>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</si>
  <si>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</si>
  <si>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</si>
  <si>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</si>
  <si>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</si>
  <si>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</si>
  <si>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</si>
  <si>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</si>
  <si>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</si>
  <si>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</si>
  <si>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</si>
  <si>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</si>
  <si>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</si>
  <si>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</si>
  <si>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</si>
  <si>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</si>
  <si>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</si>
  <si>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</si>
  <si>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</si>
  <si>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</si>
  <si>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</si>
  <si>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</si>
  <si>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</si>
  <si>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</si>
  <si>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</si>
  <si>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</si>
  <si>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</si>
  <si>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</si>
  <si>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</si>
  <si>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</si>
  <si>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</si>
  <si>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</si>
  <si>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</si>
  <si>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</si>
  <si>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</si>
  <si>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</si>
  <si>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</si>
  <si>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</si>
  <si>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</si>
  <si>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</si>
  <si>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</si>
  <si>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</si>
  <si>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</si>
  <si>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</si>
  <si>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</si>
  <si>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</si>
  <si>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</si>
  <si>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</si>
  <si>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</si>
  <si>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</si>
  <si>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</si>
  <si>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</si>
  <si>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</si>
  <si>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</si>
  <si>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</si>
  <si>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</si>
  <si>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</si>
  <si>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</si>
  <si>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</si>
  <si>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</si>
  <si>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</si>
  <si>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</si>
  <si>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</si>
  <si>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</si>
  <si>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</si>
  <si>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</si>
  <si>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</si>
  <si>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</si>
  <si>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</si>
  <si>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</si>
  <si>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</si>
  <si>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</si>
  <si>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</si>
  <si>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</si>
  <si>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</si>
  <si>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</si>
  <si>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</si>
  <si>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</si>
  <si>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</si>
  <si>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</si>
  <si>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</si>
  <si>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</si>
  <si>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</si>
  <si>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</si>
  <si>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</si>
  <si>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</si>
  <si>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</si>
  <si>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</si>
  <si>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</si>
  <si>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</si>
  <si>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</si>
  <si>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</si>
  <si>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</si>
  <si>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</si>
  <si>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</si>
  <si>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</si>
  <si>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</si>
  <si>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</si>
  <si>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</si>
  <si>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</si>
  <si>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</si>
  <si>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</si>
  <si>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</si>
  <si>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</si>
  <si>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</si>
  <si>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</si>
  <si>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</si>
  <si>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</si>
  <si>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</si>
  <si>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</si>
  <si>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</si>
  <si>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</si>
  <si>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</si>
  <si>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</si>
  <si>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</si>
  <si>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</si>
  <si>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</si>
  <si>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</si>
  <si>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</si>
  <si>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</si>
  <si>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</si>
  <si>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</si>
  <si>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</si>
  <si>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</si>
  <si>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</si>
  <si>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</si>
  <si>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</si>
  <si>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</si>
  <si>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</si>
  <si>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</si>
  <si>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</si>
  <si>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</si>
  <si>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</si>
  <si>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</si>
  <si>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</si>
  <si>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</si>
  <si>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</si>
  <si>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</si>
  <si>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</si>
  <si>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</si>
  <si>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</si>
  <si>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</si>
  <si>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</si>
  <si>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</si>
  <si>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</si>
  <si>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</si>
  <si>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</si>
  <si>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</si>
  <si>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</si>
  <si>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</si>
  <si>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</si>
  <si>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</si>
  <si>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</si>
  <si>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</si>
  <si>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</si>
  <si>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</si>
  <si>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</si>
  <si>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</si>
  <si>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</si>
  <si>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</si>
  <si>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</si>
  <si>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</si>
  <si>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</si>
  <si>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</si>
  <si>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</si>
  <si>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</si>
  <si>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</si>
  <si>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</si>
  <si>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</si>
  <si>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</si>
  <si>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</si>
  <si>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</si>
  <si>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</si>
  <si>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</si>
  <si>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</si>
  <si>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</si>
  <si>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</si>
  <si>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</si>
  <si>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</si>
  <si>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</si>
  <si>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</si>
  <si>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</si>
  <si>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</si>
  <si>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</si>
  <si>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</si>
  <si>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</si>
  <si>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</si>
  <si>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</si>
  <si>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</si>
  <si>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</si>
  <si>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</si>
  <si>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</si>
  <si>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</si>
  <si>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</si>
  <si>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</si>
  <si>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</si>
  <si>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</si>
  <si>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</si>
  <si>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</si>
  <si>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</si>
  <si>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</si>
  <si>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</si>
  <si>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</si>
  <si>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</si>
  <si>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</si>
  <si>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</si>
  <si>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</si>
  <si>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</si>
  <si>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</si>
  <si>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</si>
  <si>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</si>
  <si>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</si>
  <si>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</si>
  <si>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</si>
  <si>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</si>
  <si>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</si>
  <si>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</si>
  <si>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</si>
  <si>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</si>
  <si>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</si>
  <si>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</si>
  <si>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</si>
  <si>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</si>
  <si>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</si>
  <si>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</si>
  <si>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</si>
  <si>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</si>
  <si>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</si>
  <si>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</si>
  <si>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</si>
  <si>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</si>
  <si>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</si>
  <si>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</si>
  <si>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</si>
  <si>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</si>
  <si>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</si>
  <si>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</si>
  <si>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</si>
  <si>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</si>
  <si>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</si>
  <si>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</si>
  <si>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</si>
  <si>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</si>
  <si>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</si>
  <si>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</si>
  <si>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</si>
  <si>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</si>
  <si>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</si>
  <si>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</si>
  <si>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</si>
  <si>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</si>
  <si>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</si>
  <si>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</si>
  <si>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</si>
  <si>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</si>
  <si>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</si>
  <si>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</si>
  <si>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</si>
  <si>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</si>
  <si>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</si>
  <si>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</si>
  <si>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</si>
  <si>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</si>
  <si>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</si>
  <si>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</si>
  <si>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</si>
  <si>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</si>
  <si>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</si>
  <si>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</si>
  <si>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</si>
  <si>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</si>
  <si>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</si>
  <si>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</si>
  <si>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</si>
  <si>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</si>
  <si>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</si>
  <si>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</si>
  <si>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</si>
  <si>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</si>
  <si>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</si>
  <si>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</si>
  <si>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</si>
  <si>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</si>
  <si>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</si>
  <si>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</si>
  <si>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</si>
  <si>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</si>
  <si>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</si>
  <si>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</si>
  <si>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</si>
  <si>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</si>
  <si>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</si>
  <si>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</si>
  <si>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</si>
  <si>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</si>
  <si>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</si>
  <si>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</si>
  <si>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</si>
  <si>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</si>
  <si>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</si>
  <si>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</si>
  <si>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</si>
  <si>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</si>
  <si>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</si>
  <si>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</si>
  <si>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</si>
  <si>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</si>
  <si>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</si>
  <si>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</si>
  <si>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</si>
  <si>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</si>
  <si>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</si>
  <si>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</si>
  <si>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</si>
  <si>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</si>
  <si>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</si>
  <si>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</si>
  <si>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</si>
  <si>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</si>
  <si>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</si>
  <si>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</si>
  <si>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</si>
  <si>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</si>
  <si>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</si>
  <si>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</si>
  <si>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</si>
  <si>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</si>
  <si>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</si>
  <si>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</si>
  <si>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</si>
  <si>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</si>
  <si>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</si>
  <si>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</si>
  <si>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</si>
  <si>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</si>
  <si>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</si>
  <si>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</si>
  <si>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</si>
  <si>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</si>
  <si>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</si>
  <si>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</si>
  <si>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</si>
  <si>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</si>
  <si>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</si>
  <si>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</si>
  <si>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</si>
  <si>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</si>
  <si>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</si>
  <si>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</si>
  <si>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</si>
  <si>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</si>
  <si>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</si>
  <si>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</si>
  <si>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</si>
  <si>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</si>
  <si>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</si>
  <si>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</si>
  <si>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</si>
  <si>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</si>
  <si>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</si>
  <si>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</si>
  <si>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</si>
  <si>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</si>
  <si>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</si>
  <si>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</si>
  <si>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</si>
  <si>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</si>
  <si>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</si>
  <si>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</si>
  <si>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</si>
  <si>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</si>
  <si>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</si>
  <si>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</si>
  <si>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</si>
  <si>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</si>
  <si>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</si>
  <si>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</si>
  <si>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</si>
  <si>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</si>
  <si>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</si>
  <si>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</si>
  <si>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</si>
  <si>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</si>
  <si>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</si>
  <si>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</si>
  <si>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</si>
  <si>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</si>
  <si>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</si>
  <si>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</si>
  <si>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</si>
  <si>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</si>
  <si>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</si>
  <si>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</si>
  <si>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</si>
  <si>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</si>
  <si>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</si>
  <si>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</si>
  <si>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</si>
  <si>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</si>
  <si>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</si>
  <si>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</si>
  <si>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</si>
  <si>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</si>
  <si>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</si>
  <si>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</si>
  <si>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</si>
  <si>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</si>
  <si>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</si>
  <si>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</si>
  <si>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</si>
  <si>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</si>
  <si>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</si>
  <si>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</si>
  <si>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</si>
  <si>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</si>
  <si>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</si>
  <si>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</si>
  <si>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</si>
  <si>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</si>
  <si>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</si>
  <si>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</si>
  <si>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</si>
  <si>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</si>
  <si>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</si>
  <si>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</si>
  <si>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</si>
  <si>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</si>
  <si>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</si>
  <si>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</si>
  <si>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</si>
  <si>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</si>
  <si>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</si>
  <si>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</si>
  <si>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</si>
  <si>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</si>
  <si>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</si>
  <si>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</si>
  <si>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</si>
  <si>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</si>
  <si>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</si>
  <si>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</si>
  <si>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</si>
  <si>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</si>
  <si>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</si>
  <si>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</si>
  <si>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</si>
  <si>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</si>
  <si>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</si>
  <si>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</si>
  <si>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</si>
  <si>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</si>
  <si>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</si>
  <si>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</si>
  <si>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</si>
  <si>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</si>
  <si>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</si>
  <si>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</si>
  <si>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</si>
  <si>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</si>
  <si>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</si>
  <si>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</si>
  <si>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</si>
  <si>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</si>
  <si>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</si>
  <si>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</si>
  <si>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</si>
  <si>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</si>
  <si>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</si>
  <si>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</si>
  <si>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</si>
  <si>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</si>
  <si>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</si>
  <si>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</si>
  <si>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</si>
  <si>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</si>
  <si>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</si>
  <si>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</si>
  <si>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</si>
  <si>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</si>
  <si>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</si>
  <si>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</si>
  <si>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</si>
  <si>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</si>
  <si>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</si>
  <si>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</si>
  <si>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</si>
  <si>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</si>
  <si>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</si>
  <si>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</si>
  <si>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</si>
  <si>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</si>
  <si>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</si>
  <si>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</si>
  <si>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</si>
  <si>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</si>
  <si>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</si>
  <si>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</si>
  <si>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</si>
  <si>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</si>
  <si>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</si>
  <si>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</si>
  <si>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</si>
  <si>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</si>
  <si>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</si>
  <si>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</si>
  <si>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</si>
  <si>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</si>
  <si>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</si>
  <si>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</si>
  <si>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</si>
  <si>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</si>
  <si>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</si>
  <si>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</si>
  <si>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</si>
  <si>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</si>
  <si>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</si>
  <si>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</si>
  <si>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</si>
  <si>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</si>
  <si>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</si>
  <si>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</si>
  <si>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</si>
  <si>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</si>
  <si>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</si>
  <si>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</si>
  <si>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</si>
  <si>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</si>
  <si>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</si>
  <si>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</si>
  <si>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</si>
  <si>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</si>
  <si>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</si>
  <si>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</si>
  <si>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</si>
  <si>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</si>
  <si>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</si>
  <si>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</si>
  <si>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</si>
  <si>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</si>
  <si>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</si>
  <si>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</si>
  <si>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</si>
  <si>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</si>
  <si>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</si>
  <si>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</si>
  <si>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</si>
  <si>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</si>
  <si>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</si>
  <si>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</si>
  <si>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</si>
  <si>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</si>
  <si>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</si>
  <si>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</si>
  <si>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</si>
  <si>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</si>
  <si>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</si>
  <si>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</si>
  <si>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</si>
  <si>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</si>
  <si>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</si>
  <si>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</si>
  <si>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</si>
  <si>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</si>
  <si>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</si>
  <si>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</si>
  <si>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</si>
  <si>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</si>
  <si>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</si>
  <si>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</si>
  <si>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</si>
  <si>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</si>
  <si>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</si>
  <si>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</si>
  <si>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</si>
  <si>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</si>
  <si>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</si>
  <si>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</si>
  <si>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</si>
  <si>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</si>
  <si>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</si>
  <si>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</si>
  <si>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</si>
  <si>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</si>
  <si>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</si>
  <si>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</si>
  <si>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</si>
  <si>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</si>
  <si>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</si>
  <si>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</si>
  <si>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</si>
  <si>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</si>
  <si>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</si>
  <si>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</si>
  <si>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</si>
  <si>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</si>
  <si>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</si>
  <si>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</si>
  <si>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</si>
  <si>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</si>
  <si>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</si>
  <si>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</si>
  <si>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</si>
  <si>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</si>
  <si>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</si>
  <si>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</si>
  <si>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</si>
  <si>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</si>
  <si>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</si>
  <si>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</si>
  <si>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</si>
  <si>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</si>
  <si>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</si>
  <si>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</si>
  <si>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</si>
  <si>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</si>
  <si>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</si>
  <si>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</si>
  <si>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</si>
  <si>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</si>
  <si>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</si>
  <si>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</si>
  <si>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</si>
  <si>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</si>
  <si>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</si>
  <si>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</si>
  <si>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</si>
  <si>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</si>
  <si>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</si>
  <si>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</si>
  <si>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</si>
  <si>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</si>
  <si>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</si>
  <si>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</si>
  <si>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</si>
  <si>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</si>
  <si>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</si>
  <si>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</si>
  <si>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</si>
  <si>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</si>
  <si>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</si>
  <si>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</si>
  <si>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</si>
  <si>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</si>
  <si>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</si>
  <si>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</si>
  <si>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</si>
  <si>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</si>
  <si>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</si>
  <si>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</si>
  <si>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</si>
  <si>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</si>
  <si>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</si>
  <si>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</si>
  <si>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</si>
  <si>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</si>
  <si>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</si>
  <si>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</si>
  <si>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</si>
  <si>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</si>
  <si>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</si>
  <si>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</si>
  <si>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</si>
  <si>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</si>
  <si>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</si>
  <si>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</si>
  <si>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</si>
  <si>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</si>
  <si>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</si>
  <si>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</si>
  <si>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</si>
  <si>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</si>
  <si>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</si>
  <si>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</si>
  <si>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</si>
  <si>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</si>
  <si>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</si>
  <si>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</si>
  <si>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</si>
  <si>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</si>
  <si>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</si>
  <si>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</si>
  <si>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</si>
  <si>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</si>
  <si>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</si>
  <si>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</si>
  <si>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</si>
  <si>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</si>
  <si>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</si>
  <si>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</si>
  <si>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</si>
  <si>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</si>
  <si>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</si>
  <si>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</si>
  <si>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</si>
  <si>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</si>
  <si>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</si>
  <si>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</si>
  <si>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</si>
  <si>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</si>
  <si>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</si>
  <si>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</si>
  <si>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</si>
  <si>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</si>
  <si>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</si>
  <si>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</si>
  <si>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</si>
  <si>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</si>
  <si>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</si>
  <si>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</si>
  <si>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</si>
  <si>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</si>
  <si>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</si>
  <si>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</si>
  <si>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</si>
  <si>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</si>
  <si>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</si>
  <si>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</si>
  <si>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</si>
  <si>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</si>
  <si>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</si>
  <si>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</si>
  <si>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</si>
  <si>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</si>
  <si>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</si>
  <si>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</si>
  <si>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</si>
  <si>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</si>
  <si>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</si>
  <si>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</si>
  <si>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</si>
  <si>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</si>
  <si>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</si>
  <si>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</si>
  <si>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</si>
  <si>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</si>
  <si>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</si>
  <si>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</si>
  <si>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</si>
  <si>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</si>
  <si>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</si>
  <si>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</si>
  <si>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</si>
  <si>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</si>
  <si>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</si>
  <si>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</si>
  <si>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</si>
  <si>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</si>
  <si>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</si>
  <si>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</si>
  <si>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</si>
  <si>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</si>
  <si>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</si>
  <si>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</si>
  <si>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</si>
  <si>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</si>
  <si>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</si>
  <si>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</si>
  <si>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</si>
  <si>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</si>
  <si>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</si>
  <si>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</si>
  <si>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</si>
  <si>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</si>
  <si>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</si>
  <si>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</si>
  <si>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</si>
  <si>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</si>
  <si>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</si>
  <si>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</si>
  <si>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</si>
  <si>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</si>
  <si>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</si>
  <si>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</si>
  <si>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</si>
  <si>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</si>
  <si>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</si>
  <si>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</si>
  <si>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</si>
  <si>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</si>
  <si>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</si>
  <si>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</si>
  <si>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</si>
  <si>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</si>
  <si>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</si>
  <si>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</si>
  <si>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</si>
  <si>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</si>
  <si>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</si>
  <si>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</si>
  <si>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</si>
  <si>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</si>
  <si>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</si>
  <si>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</si>
  <si>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</si>
  <si>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</si>
  <si>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</si>
  <si>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</si>
  <si>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</si>
  <si>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</si>
  <si>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</si>
  <si>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</si>
  <si>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</si>
  <si>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</si>
  <si>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</si>
  <si>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</si>
  <si>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</si>
  <si>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</si>
  <si>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</si>
  <si>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</si>
  <si>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</si>
  <si>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</si>
  <si>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</si>
  <si>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</si>
  <si>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</si>
  <si>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</si>
  <si>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</si>
  <si>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</si>
  <si>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</si>
  <si>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</si>
  <si>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</si>
  <si>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</si>
  <si>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</si>
  <si>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</si>
  <si>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</si>
  <si>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</si>
  <si>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</si>
  <si>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</si>
  <si>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</si>
  <si>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</si>
  <si>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</si>
  <si>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</si>
  <si>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</si>
  <si>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</si>
  <si>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</si>
  <si>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</si>
  <si>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</si>
  <si>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</si>
  <si>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</si>
  <si>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</si>
  <si>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</si>
  <si>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</si>
  <si>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</si>
  <si>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</si>
  <si>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</si>
  <si>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</si>
  <si>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</si>
  <si>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</si>
  <si>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</si>
  <si>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</si>
  <si>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</si>
  <si>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</si>
  <si>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</si>
  <si>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</si>
  <si>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</si>
  <si>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</si>
  <si>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</si>
  <si>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</si>
  <si>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</si>
  <si>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</si>
  <si>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</si>
  <si>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</si>
  <si>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</si>
  <si>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</si>
  <si>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</si>
  <si>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</si>
  <si>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</si>
  <si>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</si>
  <si>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</si>
  <si>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</si>
  <si>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</si>
  <si>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</si>
  <si>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</si>
  <si>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</si>
  <si>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</si>
  <si>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</si>
  <si>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</si>
  <si>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</si>
  <si>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</si>
  <si>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</si>
  <si>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</si>
  <si>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</si>
  <si>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</si>
  <si>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</si>
  <si>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</si>
  <si>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</si>
  <si>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</si>
  <si>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</si>
  <si>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</si>
  <si>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</si>
  <si>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</si>
  <si>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</si>
  <si>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</si>
  <si>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</si>
  <si>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</si>
  <si>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</si>
  <si>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</si>
  <si>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</si>
  <si>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</si>
  <si>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</si>
  <si>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</si>
  <si>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</si>
  <si>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</si>
  <si>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</si>
  <si>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</si>
  <si>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</si>
  <si>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</si>
  <si>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</si>
  <si>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</si>
  <si>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</si>
  <si>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</si>
  <si>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</si>
  <si>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</si>
  <si>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</si>
  <si>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</si>
  <si>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</si>
  <si>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</si>
  <si>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</si>
  <si>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</si>
  <si>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</si>
  <si>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</si>
  <si>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</si>
  <si>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</si>
  <si>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</si>
  <si>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</si>
  <si>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</si>
  <si>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</si>
  <si>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</si>
  <si>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</si>
  <si>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</si>
  <si>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</si>
  <si>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</si>
  <si>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</si>
  <si>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</si>
  <si>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</si>
  <si>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</si>
  <si>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</si>
  <si>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</si>
  <si>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</si>
  <si>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</si>
  <si>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</si>
  <si>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</si>
  <si>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</si>
  <si>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</si>
  <si>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</si>
  <si>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</si>
  <si>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</si>
  <si>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</si>
  <si>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</si>
  <si>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</si>
  <si>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</si>
  <si>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</si>
  <si>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</si>
  <si>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</si>
  <si>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</si>
  <si>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</si>
  <si>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</si>
  <si>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</si>
  <si>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</si>
  <si>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</si>
  <si>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</si>
  <si>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</si>
  <si>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</si>
  <si>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</si>
  <si>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</si>
  <si>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</si>
  <si>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</si>
  <si>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</si>
  <si>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</si>
  <si>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</si>
  <si>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</si>
  <si>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</si>
  <si>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</si>
  <si>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</si>
  <si>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</si>
  <si>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</si>
  <si>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</si>
  <si>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</si>
  <si>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</si>
  <si>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</si>
  <si>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</si>
  <si>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</si>
  <si>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</si>
  <si>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</si>
  <si>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</si>
  <si>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</si>
  <si>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</si>
  <si>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</si>
  <si>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</si>
  <si>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</si>
  <si>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</si>
  <si>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</si>
  <si>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</si>
  <si>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</si>
  <si>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</si>
  <si>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</si>
  <si>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</si>
  <si>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</si>
  <si>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</si>
  <si>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</si>
  <si>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</si>
  <si>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</si>
  <si>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</si>
  <si>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</si>
  <si>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</si>
  <si>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</si>
  <si>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</si>
  <si>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</si>
  <si>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</si>
  <si>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</si>
  <si>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</si>
  <si>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</si>
  <si>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</si>
  <si>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</si>
  <si>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</si>
  <si>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</si>
  <si>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</si>
  <si>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</si>
  <si>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</si>
  <si>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</si>
  <si>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</si>
  <si>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</si>
  <si>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</si>
  <si>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</si>
  <si>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</si>
  <si>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</si>
  <si>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</si>
  <si>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</si>
  <si>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</si>
  <si>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</si>
  <si>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</si>
  <si>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</si>
  <si>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</si>
  <si>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</si>
  <si>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</si>
  <si>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</si>
  <si>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</si>
  <si>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</si>
  <si>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</si>
  <si>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</si>
  <si>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</si>
  <si>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</si>
  <si>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</si>
  <si>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</si>
  <si>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</si>
  <si>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</si>
  <si>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</si>
  <si>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</si>
  <si>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</si>
  <si>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</si>
  <si>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</si>
  <si>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</si>
  <si>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</si>
  <si>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</si>
  <si>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</si>
  <si>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</si>
  <si>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</si>
  <si>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</si>
  <si>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</si>
  <si>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</si>
  <si>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</si>
  <si>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</si>
  <si>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</si>
  <si>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</si>
  <si>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</si>
  <si>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</si>
  <si>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</si>
  <si>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</si>
  <si>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</si>
  <si>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</si>
  <si>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</si>
  <si>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</si>
  <si>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</si>
  <si>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</si>
  <si>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</si>
  <si>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</si>
  <si>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</si>
  <si>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</si>
  <si>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</si>
  <si>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</si>
  <si>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</si>
  <si>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</si>
  <si>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</si>
  <si>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</si>
  <si>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</si>
  <si>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</si>
  <si>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</si>
  <si>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</si>
  <si>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</si>
  <si>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</si>
  <si>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</si>
  <si>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</si>
  <si>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</si>
  <si>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</si>
  <si>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</si>
  <si>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</si>
  <si>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</si>
  <si>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</si>
  <si>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</si>
  <si>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</si>
  <si>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</si>
  <si>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</si>
  <si>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</si>
  <si>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</si>
  <si>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</si>
  <si>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</si>
  <si>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</si>
  <si>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</si>
  <si>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</si>
  <si>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</si>
  <si>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</si>
  <si>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</si>
  <si>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</si>
  <si>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</si>
  <si>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</si>
  <si>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</si>
  <si>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</si>
  <si>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</si>
  <si>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</si>
  <si>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</si>
  <si>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</si>
  <si>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</si>
  <si>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</si>
  <si>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</si>
  <si>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</si>
  <si>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</si>
  <si>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</si>
  <si>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</si>
  <si>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</si>
  <si>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</si>
  <si>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</si>
  <si>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</si>
  <si>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</si>
  <si>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</si>
  <si>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</si>
  <si>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</si>
  <si>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</si>
  <si>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</si>
  <si>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</si>
  <si>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</si>
  <si>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</si>
  <si>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</si>
  <si>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</si>
  <si>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</si>
  <si>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</si>
  <si>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</si>
  <si>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</si>
  <si>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</si>
  <si>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</si>
  <si>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</si>
  <si>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</si>
  <si>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</si>
  <si>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</si>
  <si>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</si>
  <si>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</si>
  <si>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</si>
  <si>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</si>
  <si>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</si>
  <si>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</si>
  <si>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</si>
  <si>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</si>
  <si>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</si>
  <si>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</si>
  <si>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</si>
  <si>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</si>
  <si>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</si>
  <si>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</si>
  <si>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</si>
  <si>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</si>
  <si>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</si>
  <si>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</si>
  <si>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</si>
  <si>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</si>
  <si>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</si>
  <si>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</si>
  <si>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</si>
  <si>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</si>
  <si>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</si>
  <si>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</si>
  <si>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</si>
  <si>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</si>
  <si>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</si>
  <si>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</si>
  <si>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</si>
  <si>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</si>
  <si>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</si>
  <si>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</si>
  <si>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</si>
  <si>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</si>
  <si>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</si>
  <si>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</si>
  <si>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</si>
  <si>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</si>
  <si>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</si>
  <si>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</si>
  <si>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</si>
  <si>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</si>
  <si>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</si>
  <si>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</si>
  <si>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</si>
  <si>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</si>
  <si>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</si>
  <si>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</si>
  <si>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</si>
  <si>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</si>
  <si>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</si>
  <si>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</si>
  <si>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</si>
  <si>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</si>
  <si>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</si>
  <si>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</si>
  <si>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</si>
  <si>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</si>
  <si>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</si>
  <si>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</si>
  <si>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</si>
  <si>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</si>
  <si>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</si>
  <si>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</si>
  <si>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</si>
  <si>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</si>
  <si>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</si>
  <si>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</si>
  <si>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</si>
  <si>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</si>
  <si>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</si>
  <si>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</si>
  <si>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</si>
  <si>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</si>
  <si>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</si>
  <si>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</si>
  <si>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</si>
  <si>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</si>
  <si>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</si>
  <si>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</si>
  <si>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</si>
  <si>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</si>
  <si>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</si>
  <si>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</si>
  <si>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</si>
  <si>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</si>
  <si>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</si>
  <si>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</si>
  <si>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</si>
  <si>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</si>
  <si>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</si>
  <si>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</si>
  <si>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</si>
  <si>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</si>
  <si>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</si>
  <si>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</si>
  <si>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</si>
  <si>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</si>
  <si>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</si>
  <si>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</si>
  <si>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</si>
  <si>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</si>
  <si>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</si>
  <si>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</si>
  <si>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</si>
  <si>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</si>
  <si>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</si>
  <si>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</si>
  <si>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</si>
  <si>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</si>
  <si>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</si>
  <si>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</si>
  <si>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</si>
  <si>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</si>
  <si>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</si>
  <si>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</si>
  <si>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</si>
  <si>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</si>
  <si>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</si>
  <si>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</si>
  <si>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</si>
  <si>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</si>
  <si>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</si>
  <si>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</si>
  <si>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</si>
  <si>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</si>
  <si>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</si>
  <si>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</si>
  <si>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</si>
  <si>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</si>
  <si>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</si>
  <si>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</si>
  <si>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</si>
  <si>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</si>
  <si>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</si>
  <si>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</si>
  <si>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</si>
  <si>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</si>
  <si>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</si>
  <si>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</si>
  <si>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</si>
  <si>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</si>
  <si>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</si>
  <si>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</si>
  <si>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</si>
  <si>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</si>
  <si>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</si>
  <si>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</si>
  <si>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</si>
  <si>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</si>
  <si>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</si>
  <si>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</si>
  <si>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</si>
  <si>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</si>
  <si>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</si>
  <si>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</si>
  <si>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</si>
  <si>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</si>
  <si>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</si>
  <si>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</si>
  <si>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</si>
  <si>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</si>
  <si>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</si>
  <si>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</si>
  <si>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</si>
  <si>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</si>
  <si>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</si>
  <si>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</si>
  <si>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</si>
  <si>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</si>
  <si>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</si>
  <si>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</si>
  <si>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</si>
  <si>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</si>
  <si>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</si>
  <si>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</si>
  <si>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</si>
  <si>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</si>
  <si>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</si>
  <si>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</si>
  <si>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</si>
  <si>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</si>
  <si>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</si>
  <si>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</si>
  <si>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</si>
  <si>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</si>
  <si>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</si>
  <si>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</si>
  <si>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</si>
  <si>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</si>
  <si>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</si>
  <si>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</si>
  <si>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</si>
  <si>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</si>
  <si>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</si>
  <si>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</si>
  <si>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</si>
  <si>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</si>
  <si>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</si>
  <si>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</si>
  <si>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</si>
  <si>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</si>
  <si>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</si>
  <si>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</si>
  <si>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</si>
  <si>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</si>
  <si>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</si>
  <si>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</si>
  <si>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</si>
  <si>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</si>
  <si>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</si>
  <si>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</si>
  <si>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</si>
  <si>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</si>
  <si>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</si>
  <si>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</si>
  <si>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</si>
  <si>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</si>
  <si>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</si>
  <si>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</si>
  <si>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</si>
  <si>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</si>
  <si>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</si>
  <si>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</si>
  <si>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</si>
  <si>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</si>
  <si>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</si>
  <si>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</si>
  <si>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</si>
  <si>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</si>
  <si>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</si>
  <si>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</si>
  <si>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</si>
  <si>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</si>
  <si>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</si>
  <si>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</si>
  <si>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</si>
  <si>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</si>
  <si>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</si>
  <si>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</si>
  <si>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</si>
  <si>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</si>
  <si>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</si>
  <si>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</si>
  <si>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</si>
  <si>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</si>
  <si>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</si>
  <si>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</si>
  <si>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</si>
  <si>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</si>
  <si>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</si>
  <si>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</si>
  <si>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</si>
  <si>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</si>
  <si>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</si>
  <si>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</si>
  <si>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</si>
  <si>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</si>
  <si>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</si>
  <si>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</si>
  <si>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</si>
  <si>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</si>
  <si>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</si>
  <si>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</si>
  <si>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</si>
  <si>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</si>
  <si>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</si>
  <si>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</si>
  <si>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</si>
  <si>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</si>
  <si>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</si>
  <si>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</si>
  <si>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</si>
  <si>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</si>
  <si>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</si>
  <si>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</si>
  <si>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</si>
  <si>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</si>
  <si>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</si>
  <si>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</si>
  <si>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</si>
  <si>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</si>
  <si>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</si>
  <si>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</si>
  <si>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</si>
  <si>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</si>
  <si>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</si>
  <si>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</si>
  <si>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</si>
  <si>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</si>
  <si>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</si>
  <si>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</si>
  <si>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</si>
  <si>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</si>
  <si>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</si>
  <si>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</si>
  <si>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</si>
  <si>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</si>
  <si>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</si>
  <si>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</si>
  <si>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</si>
  <si>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</si>
  <si>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</si>
  <si>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</si>
  <si>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</si>
  <si>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</si>
  <si>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</si>
  <si>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</si>
  <si>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</si>
  <si>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</si>
  <si>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</si>
  <si>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</si>
  <si>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</si>
  <si>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</si>
  <si>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</si>
  <si>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</si>
  <si>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</si>
  <si>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</si>
  <si>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</si>
  <si>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</si>
  <si>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</si>
  <si>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</si>
  <si>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</si>
  <si>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</si>
  <si>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</si>
  <si>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</si>
  <si>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</si>
  <si>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</si>
  <si>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</si>
  <si>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</si>
  <si>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</si>
  <si>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</si>
  <si>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</si>
  <si>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</si>
  <si>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</si>
  <si>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</si>
  <si>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</si>
  <si>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</si>
  <si>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</si>
  <si>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</si>
  <si>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</si>
  <si>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</si>
  <si>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</si>
  <si>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</si>
  <si>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</si>
  <si>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</si>
  <si>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</si>
  <si>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</si>
  <si>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</si>
  <si>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</si>
  <si>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</si>
  <si>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</si>
  <si>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</si>
  <si>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</si>
  <si>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</si>
  <si>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</si>
  <si>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</si>
  <si>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</si>
  <si>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</si>
  <si>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</si>
  <si>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</si>
  <si>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</si>
  <si>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</si>
  <si>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</si>
  <si>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</si>
  <si>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</si>
  <si>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</si>
  <si>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</si>
  <si>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</si>
  <si>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</si>
  <si>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</si>
  <si>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</si>
  <si>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</si>
  <si>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</si>
  <si>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</si>
  <si>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</si>
  <si>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</si>
  <si>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</si>
  <si>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</si>
  <si>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</si>
  <si>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</si>
  <si>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</si>
  <si>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</si>
  <si>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</si>
  <si>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</si>
  <si>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</si>
  <si>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</si>
  <si>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</si>
  <si>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</si>
  <si>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</si>
  <si>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</si>
  <si>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</si>
  <si>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</si>
  <si>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</si>
  <si>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</si>
  <si>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</si>
  <si>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</si>
  <si>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</si>
  <si>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</si>
  <si>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</si>
  <si>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</si>
  <si>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</si>
  <si>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</si>
  <si>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</si>
  <si>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</si>
  <si>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</si>
  <si>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</si>
  <si>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</si>
  <si>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</si>
  <si>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</si>
  <si>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</si>
  <si>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</si>
  <si>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</si>
  <si>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</si>
  <si>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</si>
  <si>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</si>
  <si>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</si>
  <si>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</si>
  <si>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</si>
  <si>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</si>
  <si>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</si>
  <si>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</si>
  <si>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</si>
  <si>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</si>
  <si>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</si>
  <si>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</si>
  <si>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</si>
  <si>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</si>
  <si>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</si>
  <si>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</si>
  <si>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</si>
  <si>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</si>
  <si>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</si>
  <si>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</si>
  <si>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</si>
  <si>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</si>
  <si>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</si>
  <si>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</si>
  <si>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</si>
  <si>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</si>
  <si>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</si>
  <si>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</si>
  <si>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</si>
  <si>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</si>
  <si>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</si>
  <si>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</si>
  <si>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</si>
  <si>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</si>
  <si>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</si>
  <si>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</si>
  <si>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</si>
  <si>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</si>
  <si>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</si>
  <si>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</si>
  <si>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</si>
  <si>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</si>
  <si>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</si>
  <si>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</si>
  <si>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</si>
  <si>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</si>
  <si>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</si>
  <si>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</si>
  <si>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</si>
  <si>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</si>
  <si>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</si>
  <si>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</si>
  <si>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</si>
  <si>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</si>
  <si>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</si>
  <si>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</si>
  <si>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</si>
  <si>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</si>
  <si>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</si>
  <si>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</si>
  <si>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</si>
  <si>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</si>
  <si>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</si>
  <si>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</si>
  <si>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</si>
  <si>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</si>
  <si>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</si>
  <si>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</si>
  <si>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</si>
  <si>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</si>
  <si>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</si>
  <si>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</si>
  <si>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</si>
  <si>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</si>
  <si>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</si>
  <si>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</si>
  <si>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</si>
  <si>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</si>
  <si>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</si>
  <si>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</si>
  <si>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</si>
  <si>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</si>
  <si>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</si>
  <si>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</si>
  <si>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</si>
  <si>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</si>
  <si>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</si>
  <si>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</si>
  <si>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</si>
  <si>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</si>
  <si>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</si>
  <si>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</si>
  <si>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</si>
  <si>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</si>
  <si>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</si>
  <si>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</si>
  <si>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</si>
  <si>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</si>
  <si>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</si>
  <si>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</si>
  <si>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</si>
  <si>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</si>
  <si>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</si>
  <si>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</si>
  <si>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</si>
  <si>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</si>
  <si>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</si>
  <si>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</si>
  <si>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</si>
  <si>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</si>
  <si>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</si>
  <si>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</si>
  <si>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</si>
  <si>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</si>
  <si>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</si>
  <si>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</si>
  <si>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</si>
  <si>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</si>
  <si>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</si>
  <si>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</si>
  <si>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</si>
  <si>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</si>
  <si>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</si>
  <si>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</si>
  <si>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</si>
  <si>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</si>
  <si>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</si>
  <si>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</si>
  <si>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</si>
  <si>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</si>
  <si>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</si>
  <si>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</si>
  <si>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</si>
  <si>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</si>
  <si>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</si>
  <si>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</si>
  <si>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</si>
  <si>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</si>
  <si>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</si>
  <si>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</si>
  <si>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</si>
  <si>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</si>
  <si>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</si>
  <si>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</si>
  <si>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</si>
  <si>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</si>
  <si>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</si>
  <si>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</si>
  <si>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</si>
  <si>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</si>
  <si>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</si>
  <si>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</si>
  <si>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</si>
  <si>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</si>
  <si>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</si>
  <si>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</si>
  <si>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</si>
  <si>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</si>
  <si>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</si>
  <si>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</si>
  <si>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</si>
  <si>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</si>
  <si>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</si>
  <si>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</si>
  <si>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</si>
  <si>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</si>
  <si>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</si>
  <si>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</si>
  <si>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</si>
  <si>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</si>
  <si>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</si>
  <si>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</si>
  <si>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</si>
  <si>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</si>
  <si>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</si>
  <si>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</si>
  <si>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</si>
  <si>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</si>
  <si>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</si>
  <si>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</si>
  <si>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</si>
  <si>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</si>
  <si>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</si>
  <si>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</si>
  <si>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</si>
  <si>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</si>
  <si>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</si>
  <si>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</si>
  <si>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</si>
  <si>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</si>
  <si>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</si>
  <si>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</si>
  <si>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</si>
  <si>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</si>
  <si>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</si>
  <si>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</si>
  <si>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</si>
  <si>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</si>
  <si>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</si>
  <si>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</si>
  <si>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</si>
  <si>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</si>
  <si>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</si>
  <si>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</si>
  <si>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</si>
  <si>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</si>
  <si>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</si>
  <si>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</si>
  <si>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</si>
  <si>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</si>
  <si>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</si>
  <si>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</si>
  <si>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</si>
  <si>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</si>
  <si>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</si>
  <si>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</si>
  <si>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</si>
  <si>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</si>
  <si>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</si>
  <si>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</si>
  <si>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</si>
  <si>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</si>
  <si>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</si>
  <si>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</si>
  <si>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</si>
  <si>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</si>
  <si>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</si>
  <si>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</si>
  <si>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</si>
  <si>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</si>
  <si>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</si>
  <si>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</si>
  <si>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</si>
  <si>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</si>
  <si>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</si>
  <si>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</si>
  <si>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</si>
  <si>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</si>
  <si>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</si>
  <si>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</si>
  <si>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</si>
  <si>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</si>
  <si>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</si>
  <si>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</si>
  <si>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</si>
  <si>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</si>
  <si>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</si>
  <si>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</si>
  <si>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</si>
  <si>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</si>
  <si>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</si>
  <si>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</si>
  <si>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</si>
  <si>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</si>
  <si>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</si>
  <si>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</si>
  <si>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</si>
  <si>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</si>
  <si>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</si>
  <si>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</si>
  <si>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</si>
  <si>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</si>
  <si>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</si>
  <si>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</si>
  <si>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</si>
  <si>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</si>
  <si>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</si>
  <si>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</si>
  <si>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</si>
  <si>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</si>
  <si>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</si>
  <si>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</si>
  <si>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</si>
  <si>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</si>
  <si>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</si>
  <si>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</si>
  <si>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</si>
  <si>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</si>
  <si>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</si>
  <si>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</si>
  <si>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</si>
  <si>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</si>
  <si>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</si>
  <si>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</si>
  <si>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</si>
  <si>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</si>
  <si>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</si>
  <si>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</si>
  <si>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</si>
  <si>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</si>
  <si>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</si>
  <si>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</si>
  <si>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</si>
  <si>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</si>
  <si>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</si>
  <si>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</si>
  <si>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</si>
  <si>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</si>
  <si>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</si>
  <si>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</si>
  <si>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</si>
  <si>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</si>
  <si>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</si>
  <si>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</si>
  <si>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</si>
  <si>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</si>
  <si>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</si>
  <si>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</si>
  <si>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</si>
  <si>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</si>
  <si>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</si>
  <si>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</si>
  <si>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</si>
  <si>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</si>
  <si>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</si>
  <si>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</si>
  <si>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</si>
  <si>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</si>
  <si>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</si>
  <si>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</si>
  <si>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</si>
  <si>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</si>
  <si>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</si>
  <si>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</si>
  <si>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</si>
  <si>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</si>
  <si>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</si>
  <si>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</si>
  <si>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</si>
  <si>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</si>
  <si>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</si>
  <si>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</si>
  <si>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</si>
  <si>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</si>
  <si>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</si>
  <si>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</si>
  <si>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</si>
  <si>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</si>
  <si>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</si>
  <si>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</si>
  <si>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</si>
  <si>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</si>
  <si>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</si>
  <si>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</si>
  <si>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</si>
  <si>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</si>
  <si>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</si>
  <si>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</si>
  <si>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</si>
  <si>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</si>
  <si>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</si>
  <si>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</si>
  <si>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</si>
  <si>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</si>
  <si>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</si>
  <si>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</si>
  <si>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</si>
  <si>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</si>
  <si>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</si>
  <si>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</si>
  <si>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</si>
  <si>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</si>
  <si>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</si>
  <si>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</si>
  <si>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</si>
  <si>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</si>
  <si>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</si>
  <si>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</si>
  <si>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</si>
  <si>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</si>
  <si>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</si>
  <si>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</si>
  <si>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</si>
  <si>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</si>
  <si>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</si>
  <si>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</si>
  <si>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</si>
  <si>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</si>
  <si>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</si>
  <si>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</si>
  <si>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</si>
  <si>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</si>
  <si>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</si>
  <si>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</si>
  <si>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</si>
  <si>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</si>
  <si>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</si>
  <si>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</si>
  <si>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</si>
  <si>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</si>
  <si>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</si>
  <si>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</si>
  <si>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</si>
  <si>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</si>
  <si>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</si>
  <si>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</si>
  <si>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</si>
  <si>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</si>
  <si>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</si>
  <si>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</si>
  <si>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</si>
  <si>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</si>
  <si>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</si>
  <si>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</si>
  <si>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</si>
  <si>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</si>
  <si>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</si>
  <si>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</si>
  <si>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</si>
  <si>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</si>
  <si>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</si>
  <si>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</si>
  <si>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</si>
  <si>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</si>
  <si>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</si>
  <si>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</si>
  <si>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</si>
  <si>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</si>
  <si>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</si>
  <si>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</si>
  <si>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</si>
  <si>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</si>
  <si>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</si>
  <si>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</si>
  <si>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</si>
  <si>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</si>
  <si>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</si>
  <si>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</si>
  <si>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</si>
  <si>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</si>
  <si>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</si>
  <si>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</si>
  <si>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</si>
  <si>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</si>
  <si>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</si>
  <si>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</si>
  <si>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</si>
  <si>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</si>
  <si>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</si>
  <si>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</si>
  <si>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</si>
  <si>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</si>
  <si>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</si>
  <si>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</si>
  <si>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</si>
  <si>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</si>
  <si>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</si>
  <si>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</si>
  <si>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</si>
  <si>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</si>
  <si>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</si>
  <si>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</si>
  <si>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</si>
  <si>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</si>
  <si>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</si>
  <si>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</si>
  <si>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</si>
  <si>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</si>
  <si>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</si>
  <si>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</si>
  <si>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</si>
  <si>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</si>
  <si>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</si>
  <si>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</si>
  <si>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</si>
  <si>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</si>
  <si>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</si>
  <si>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</si>
  <si>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</si>
  <si>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</si>
  <si>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</si>
  <si>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</si>
  <si>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</si>
  <si>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</si>
  <si>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</si>
  <si>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</si>
  <si>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</si>
  <si>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</si>
  <si>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</si>
  <si>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</si>
  <si>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</si>
  <si>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</si>
  <si>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</si>
  <si>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</si>
  <si>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</si>
  <si>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</si>
  <si>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</si>
  <si>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</si>
  <si>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</si>
  <si>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</si>
  <si>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</si>
  <si>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</si>
  <si>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</si>
  <si>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</si>
  <si>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</si>
  <si>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</si>
  <si>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</si>
  <si>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</si>
  <si>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</si>
  <si>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</si>
  <si>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</si>
  <si>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</si>
  <si>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</si>
  <si>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</si>
  <si>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</si>
  <si>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</si>
  <si>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</si>
  <si>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</si>
  <si>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</si>
  <si>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</si>
  <si>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</si>
  <si>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</si>
  <si>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</si>
  <si>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</si>
  <si>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</si>
  <si>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</si>
  <si>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</si>
  <si>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</si>
  <si>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</si>
  <si>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</si>
  <si>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</si>
  <si>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</si>
  <si>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</si>
  <si>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</si>
  <si>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</si>
  <si>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</si>
  <si>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</si>
  <si>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</si>
  <si>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</si>
  <si>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</si>
  <si>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</si>
  <si>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</si>
  <si>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</si>
  <si>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</si>
  <si>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</si>
  <si>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</si>
  <si>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</si>
  <si>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</si>
  <si>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</si>
  <si>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</si>
  <si>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</si>
  <si>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</si>
  <si>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</si>
  <si>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</si>
  <si>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</si>
  <si>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</si>
  <si>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</si>
  <si>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</si>
  <si>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</si>
  <si>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</si>
  <si>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</si>
  <si>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</si>
  <si>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</si>
  <si>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</si>
  <si>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</si>
  <si>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</si>
  <si>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</si>
  <si>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</si>
  <si>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</si>
  <si>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</si>
  <si>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</si>
  <si>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</si>
  <si>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</si>
  <si>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</si>
  <si>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</si>
  <si>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</si>
  <si>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</si>
  <si>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</si>
  <si>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</si>
  <si>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</si>
  <si>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</si>
  <si>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</si>
  <si>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</si>
  <si>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</si>
  <si>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</si>
  <si>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</si>
  <si>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</si>
  <si>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</si>
  <si>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</si>
  <si>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</si>
  <si>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</si>
  <si>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</si>
  <si>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</si>
  <si>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</si>
  <si>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</si>
  <si>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</si>
  <si>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</si>
  <si>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</si>
  <si>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</si>
  <si>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</si>
  <si>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</si>
  <si>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</si>
  <si>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</si>
  <si>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</si>
  <si>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</si>
  <si>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</si>
  <si>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</si>
  <si>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</si>
  <si>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</si>
  <si>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</si>
  <si>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</si>
  <si>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</si>
  <si>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</si>
  <si>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</si>
  <si>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</si>
  <si>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</si>
  <si>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</si>
  <si>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</si>
  <si>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</si>
  <si>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</si>
  <si>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</si>
  <si>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</si>
  <si>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</si>
  <si>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</si>
  <si>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</si>
  <si>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</si>
  <si>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</si>
  <si>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</si>
  <si>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</si>
  <si>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</si>
  <si>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</si>
  <si>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</si>
  <si>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</si>
  <si>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</si>
  <si>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</si>
  <si>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</si>
  <si>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</si>
  <si>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</si>
  <si>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</si>
  <si>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</si>
  <si>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</si>
  <si>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</si>
  <si>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</si>
  <si>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</si>
  <si>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</si>
  <si>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</si>
  <si>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</si>
  <si>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</si>
  <si>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</si>
  <si>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</si>
  <si>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</si>
  <si>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</si>
  <si>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</si>
  <si>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</si>
  <si>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</si>
  <si>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</si>
  <si>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</si>
  <si>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</si>
  <si>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</si>
  <si>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</si>
  <si>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</si>
  <si>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</si>
  <si>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</si>
  <si>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</si>
  <si>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</si>
  <si>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</si>
  <si>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</si>
  <si>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</si>
  <si>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</si>
  <si>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</si>
  <si>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</si>
  <si>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</si>
  <si>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</si>
  <si>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</si>
  <si>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</si>
  <si>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</si>
  <si>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</si>
  <si>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</si>
  <si>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</si>
  <si>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</si>
  <si>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</si>
  <si>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</si>
  <si>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</si>
  <si>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</si>
  <si>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</si>
  <si>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</si>
  <si>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</si>
  <si>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</si>
  <si>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</si>
  <si>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</si>
  <si>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</si>
  <si>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</si>
  <si>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</si>
  <si>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</si>
  <si>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</si>
  <si>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</si>
  <si>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</si>
  <si>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</si>
  <si>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</si>
  <si>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</si>
  <si>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</si>
  <si>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</si>
  <si>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</si>
  <si>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</si>
  <si>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</si>
  <si>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</si>
  <si>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</si>
  <si>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</si>
  <si>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</si>
  <si>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</si>
  <si>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</si>
  <si>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</si>
  <si>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</si>
  <si>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</si>
  <si>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</si>
  <si>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</si>
  <si>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</si>
  <si>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</si>
  <si>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</si>
  <si>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</si>
  <si>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</si>
  <si>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</si>
  <si>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</si>
  <si>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</si>
  <si>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</si>
  <si>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</si>
  <si>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</si>
  <si>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</si>
  <si>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</si>
  <si>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</si>
  <si>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</si>
  <si>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</si>
  <si>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</si>
  <si>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</si>
  <si>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</si>
  <si>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</si>
  <si>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</si>
  <si>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</si>
  <si>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</si>
  <si>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</si>
  <si>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</si>
  <si>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</si>
  <si>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</si>
  <si>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</si>
  <si>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</si>
  <si>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</si>
  <si>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</si>
  <si>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</si>
  <si>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</si>
  <si>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</si>
  <si>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</si>
  <si>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</si>
  <si>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</si>
  <si>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</si>
  <si>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</si>
  <si>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</si>
  <si>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</si>
  <si>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</si>
  <si>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</si>
  <si>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</si>
  <si>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</si>
  <si>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</si>
  <si>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</si>
  <si>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</si>
  <si>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</si>
  <si>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</si>
  <si>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</si>
  <si>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</si>
  <si>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</si>
  <si>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</si>
  <si>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</si>
  <si>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</si>
  <si>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</si>
  <si>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</si>
  <si>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</si>
  <si>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</si>
  <si>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</si>
  <si>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</si>
  <si>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</si>
  <si>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</si>
  <si>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</si>
  <si>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</si>
  <si>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</si>
  <si>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</si>
  <si>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</si>
  <si>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</si>
  <si>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</si>
  <si>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</si>
  <si>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</si>
  <si>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</si>
  <si>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</si>
  <si>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</si>
  <si>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</si>
  <si>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</si>
  <si>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</si>
  <si>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</si>
  <si>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</si>
  <si>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</si>
  <si>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</si>
  <si>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</si>
  <si>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</si>
  <si>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</si>
  <si>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</si>
  <si>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</si>
  <si>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</si>
  <si>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</si>
  <si>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</si>
  <si>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</si>
  <si>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</si>
  <si>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</si>
  <si>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</si>
  <si>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</si>
  <si>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</si>
  <si>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</si>
  <si>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</si>
  <si>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</si>
  <si>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</si>
  <si>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</si>
  <si>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</si>
  <si>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</si>
  <si>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</si>
  <si>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</si>
  <si>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</si>
  <si>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</si>
  <si>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</si>
  <si>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</si>
  <si>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</si>
  <si>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</si>
  <si>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</si>
  <si>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</si>
  <si>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</si>
  <si>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</si>
  <si>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</si>
  <si>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</si>
  <si>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</si>
  <si>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</si>
  <si>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</si>
  <si>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</si>
  <si>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</si>
  <si>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</si>
  <si>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</si>
  <si>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</si>
  <si>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</si>
  <si>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</si>
  <si>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</si>
  <si>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</si>
  <si>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</si>
  <si>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</si>
  <si>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</si>
  <si>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</si>
  <si>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</si>
  <si>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</si>
  <si>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</si>
  <si>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</si>
  <si>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</si>
  <si>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</si>
  <si>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</si>
  <si>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</si>
  <si>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</si>
  <si>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</si>
  <si>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</si>
  <si>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</si>
  <si>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</si>
  <si>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</si>
  <si>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</si>
  <si>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</si>
  <si>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</si>
  <si>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</si>
  <si>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</si>
  <si>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</si>
  <si>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</si>
  <si>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</si>
  <si>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</si>
  <si>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</si>
  <si>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</si>
  <si>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</si>
  <si>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</si>
  <si>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</si>
  <si>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</si>
  <si>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</si>
  <si>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</si>
  <si>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</si>
  <si>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</si>
  <si>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</si>
  <si>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</si>
  <si>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</si>
  <si>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</si>
  <si>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</si>
  <si>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</si>
  <si>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</si>
  <si>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</si>
  <si>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</si>
  <si>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</si>
  <si>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</si>
  <si>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</si>
  <si>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</si>
  <si>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</si>
  <si>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</si>
  <si>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</si>
  <si>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</si>
  <si>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</si>
  <si>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</si>
  <si>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</si>
  <si>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</si>
  <si>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</si>
  <si>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</si>
  <si>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</si>
  <si>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</si>
  <si>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</si>
  <si>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</si>
  <si>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</si>
  <si>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</si>
  <si>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</si>
  <si>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</si>
  <si>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</si>
  <si>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</si>
  <si>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</si>
  <si>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</si>
  <si>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</si>
  <si>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</si>
  <si>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</si>
  <si>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</si>
  <si>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</si>
  <si>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</si>
  <si>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</si>
  <si>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</si>
  <si>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</si>
  <si>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</si>
  <si>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</si>
  <si>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</si>
  <si>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</si>
  <si>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</si>
  <si>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</si>
  <si>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</si>
  <si>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</si>
  <si>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</si>
  <si>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</si>
  <si>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</si>
  <si>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</si>
  <si>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</si>
  <si>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</si>
  <si>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</si>
  <si>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</si>
  <si>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</si>
  <si>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</si>
  <si>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</si>
  <si>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</si>
  <si>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</si>
  <si>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</si>
  <si>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</si>
  <si>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</si>
  <si>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</si>
  <si>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</si>
  <si>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</si>
  <si>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</si>
  <si>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</si>
  <si>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</si>
  <si>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</si>
  <si>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</si>
  <si>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</si>
  <si>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</si>
  <si>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</si>
  <si>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</si>
  <si>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</si>
  <si>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</si>
  <si>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</si>
  <si>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</si>
  <si>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</si>
  <si>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</si>
  <si>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</si>
  <si>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</si>
  <si>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</si>
  <si>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</si>
  <si>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</si>
  <si>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</si>
  <si>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</si>
  <si>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</si>
  <si>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</si>
  <si>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</si>
  <si>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</si>
  <si>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</si>
  <si>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</si>
  <si>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</si>
  <si>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</si>
  <si>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</si>
  <si>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</si>
  <si>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</si>
  <si>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</si>
  <si>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</si>
  <si>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</si>
  <si>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</si>
  <si>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</si>
  <si>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</si>
  <si>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</si>
  <si>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</si>
  <si>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</si>
  <si>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</si>
  <si>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</si>
  <si>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</si>
  <si>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</si>
  <si>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</si>
  <si>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</si>
  <si>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</si>
  <si>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</si>
  <si>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</si>
  <si>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</si>
  <si>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</si>
  <si>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</si>
  <si>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</si>
  <si>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</si>
  <si>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</si>
  <si>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</si>
  <si>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</si>
  <si>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</si>
  <si>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</si>
  <si>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</si>
  <si>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</si>
  <si>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</si>
  <si>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</si>
  <si>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</si>
  <si>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</si>
  <si>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</si>
  <si>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</si>
  <si>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</si>
  <si>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</si>
  <si>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</si>
  <si>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</si>
  <si>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</si>
  <si>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</si>
  <si>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</si>
  <si>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</si>
  <si>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</si>
  <si>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</si>
  <si>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</si>
  <si>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</si>
  <si>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</si>
  <si>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</si>
  <si>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</si>
  <si>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</si>
  <si>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</si>
  <si>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</si>
  <si>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</si>
  <si>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</si>
  <si>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</si>
  <si>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</si>
  <si>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</si>
  <si>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</si>
  <si>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</si>
  <si>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</si>
  <si>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</si>
  <si>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</si>
  <si>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</si>
  <si>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</si>
  <si>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</si>
  <si>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</si>
  <si>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</si>
  <si>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</si>
  <si>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</si>
  <si>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</si>
  <si>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</si>
  <si>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</si>
  <si>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</si>
  <si>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</si>
  <si>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</si>
  <si>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</si>
  <si>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</si>
  <si>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</si>
  <si>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</si>
  <si>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</si>
  <si>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</si>
  <si>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</si>
  <si>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</si>
  <si>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</si>
  <si>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</si>
  <si>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</si>
  <si>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</si>
  <si>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</si>
  <si>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</si>
  <si>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</si>
  <si>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</si>
  <si>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</si>
  <si>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</si>
  <si>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</si>
  <si>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</si>
  <si>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</si>
  <si>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</si>
  <si>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</si>
  <si>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</si>
  <si>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</si>
  <si>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</si>
  <si>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</si>
  <si>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</si>
  <si>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</si>
  <si>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</si>
  <si>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</si>
  <si>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</si>
  <si>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</si>
  <si>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</si>
  <si>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</si>
  <si>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</si>
  <si>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</si>
  <si>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</si>
  <si>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</si>
  <si>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</si>
  <si>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</si>
  <si>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</si>
  <si>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</si>
  <si>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</si>
  <si>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</si>
  <si>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</si>
  <si>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</si>
  <si>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</si>
  <si>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</si>
  <si>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</si>
  <si>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</si>
  <si>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</si>
  <si>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</si>
  <si>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</si>
  <si>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</si>
  <si>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</si>
  <si>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</si>
  <si>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</si>
  <si>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</si>
  <si>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</si>
  <si>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</si>
  <si>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</si>
  <si>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</si>
  <si>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</si>
  <si>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</si>
  <si>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</si>
  <si>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</si>
  <si>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</si>
  <si>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</si>
  <si>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</si>
  <si>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</si>
  <si>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</si>
  <si>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</si>
  <si>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</si>
  <si>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</si>
  <si>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</si>
  <si>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</si>
  <si>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</si>
  <si>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</si>
  <si>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</si>
  <si>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</si>
  <si>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</si>
  <si>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</si>
  <si>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</si>
  <si>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</si>
  <si>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</si>
  <si>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</si>
  <si>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</si>
  <si>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</si>
  <si>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</si>
  <si>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</si>
  <si>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</si>
  <si>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</si>
  <si>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</si>
  <si>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</si>
  <si>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</si>
  <si>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</si>
  <si>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</si>
  <si>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</si>
  <si>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</si>
  <si>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</si>
  <si>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</si>
  <si>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</si>
  <si>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</si>
  <si>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</si>
  <si>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</si>
  <si>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</si>
  <si>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</si>
  <si>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</si>
  <si>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</si>
  <si>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</si>
  <si>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</si>
  <si>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</si>
  <si>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</si>
  <si>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</si>
  <si>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</si>
  <si>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</si>
  <si>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</si>
  <si>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</si>
  <si>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</si>
  <si>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</si>
  <si>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</si>
  <si>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</si>
  <si>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</si>
  <si>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</si>
  <si>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</si>
  <si>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</si>
  <si>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</si>
  <si>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</si>
  <si>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</si>
  <si>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</si>
  <si>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</si>
  <si>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</si>
  <si>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</si>
  <si>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</si>
  <si>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</si>
  <si>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</si>
  <si>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</si>
  <si>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</si>
  <si>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</si>
  <si>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</si>
  <si>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</si>
  <si>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</si>
  <si>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</si>
  <si>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</si>
  <si>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</si>
  <si>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</si>
  <si>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</si>
  <si>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</si>
  <si>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</si>
  <si>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</si>
  <si>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</si>
  <si>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</si>
  <si>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</si>
  <si>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</si>
  <si>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</si>
  <si>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</si>
  <si>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</si>
  <si>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</si>
  <si>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</si>
  <si>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</si>
  <si>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</si>
  <si>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</si>
  <si>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</si>
  <si>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</si>
  <si>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</si>
  <si>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</si>
  <si>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</si>
  <si>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</si>
  <si>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</si>
  <si>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</si>
  <si>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</si>
  <si>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</si>
  <si>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</si>
  <si>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</si>
  <si>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</si>
  <si>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</si>
  <si>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</si>
  <si>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</si>
  <si>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</si>
  <si>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</si>
  <si>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</si>
  <si>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</si>
  <si>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</si>
  <si>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</si>
  <si>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</si>
  <si>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</si>
  <si>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</si>
  <si>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</si>
  <si>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</si>
  <si>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</si>
  <si>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</si>
  <si>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</si>
  <si>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</si>
  <si>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</si>
  <si>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</si>
  <si>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</si>
  <si>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</si>
  <si>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</si>
  <si>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</si>
  <si>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</si>
  <si>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</si>
  <si>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</si>
  <si>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</si>
  <si>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</si>
  <si>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</si>
  <si>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</si>
  <si>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</si>
  <si>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</si>
  <si>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</si>
  <si>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</si>
  <si>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</si>
  <si>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</si>
  <si>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</si>
  <si>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</si>
  <si>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</si>
  <si>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</si>
  <si>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</si>
  <si>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</si>
  <si>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</si>
  <si>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</si>
  <si>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</si>
  <si>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</si>
  <si>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</si>
  <si>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</si>
  <si>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</si>
  <si>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</si>
  <si>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</si>
  <si>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</si>
  <si>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</si>
  <si>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</si>
  <si>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</si>
  <si>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</si>
  <si>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</si>
  <si>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</si>
  <si>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</si>
  <si>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</si>
  <si>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</si>
  <si>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</si>
  <si>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</si>
  <si>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</si>
  <si>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</si>
  <si>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</si>
  <si>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</si>
  <si>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</si>
  <si>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</si>
  <si>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</si>
  <si>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</si>
  <si>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</si>
  <si>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</si>
  <si>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</si>
  <si>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</si>
  <si>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</si>
  <si>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</si>
  <si>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</si>
  <si>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</si>
  <si>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</si>
  <si>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</si>
  <si>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</si>
  <si>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</si>
  <si>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</si>
  <si>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</si>
  <si>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</si>
  <si>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</si>
  <si>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</si>
  <si>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</si>
  <si>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</si>
  <si>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</si>
  <si>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</si>
  <si>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</si>
  <si>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</si>
  <si>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</si>
  <si>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</si>
  <si>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</si>
  <si>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</si>
  <si>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</si>
  <si>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</si>
  <si>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</si>
  <si>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</si>
  <si>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</si>
  <si>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</si>
  <si>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</si>
  <si>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</si>
  <si>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</si>
  <si>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</si>
  <si>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</si>
  <si>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</si>
  <si>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</si>
  <si>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</si>
  <si>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</si>
  <si>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</si>
  <si>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</si>
  <si>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</si>
  <si>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</si>
  <si>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</si>
  <si>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</si>
  <si>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</si>
  <si>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</si>
  <si>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</si>
  <si>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</si>
  <si>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</si>
  <si>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</si>
  <si>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</si>
  <si>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</si>
  <si>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</si>
  <si>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</si>
  <si>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</si>
  <si>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</si>
  <si>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</si>
  <si>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</si>
  <si>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</si>
  <si>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</si>
  <si>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</si>
  <si>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</si>
  <si>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</si>
  <si>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</si>
  <si>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</si>
  <si>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</si>
  <si>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</si>
  <si>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</si>
  <si>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</si>
  <si>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</si>
  <si>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</si>
  <si>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</si>
  <si>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</si>
  <si>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</si>
  <si>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</si>
  <si>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</si>
  <si>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</si>
  <si>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</si>
  <si>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</si>
  <si>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</si>
  <si>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</si>
  <si>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</si>
  <si>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</si>
  <si>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</si>
  <si>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</si>
  <si>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</si>
  <si>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</si>
  <si>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</si>
  <si>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</si>
  <si>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</si>
  <si>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</si>
  <si>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</si>
  <si>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</si>
  <si>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</si>
  <si>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</si>
  <si>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</si>
  <si>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</si>
  <si>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</si>
  <si>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</si>
  <si>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</si>
  <si>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</si>
  <si>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</si>
  <si>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</si>
  <si>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</si>
  <si>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</si>
  <si>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</si>
  <si>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</si>
  <si>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</si>
  <si>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</si>
  <si>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</si>
  <si>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</si>
  <si>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</si>
  <si>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</si>
  <si>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</si>
  <si>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</si>
  <si>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</si>
  <si>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</si>
  <si>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</si>
  <si>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</si>
  <si>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</si>
  <si>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</si>
  <si>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</si>
  <si>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</si>
  <si>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</si>
  <si>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</si>
  <si>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</si>
  <si>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</si>
  <si>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</si>
  <si>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</si>
  <si>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</si>
  <si>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</si>
  <si>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</si>
  <si>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</si>
  <si>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</si>
  <si>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</si>
  <si>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</si>
  <si>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</si>
  <si>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</si>
  <si>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</si>
  <si>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</si>
  <si>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</si>
  <si>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</si>
  <si>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</si>
  <si>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</si>
  <si>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</si>
  <si>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</si>
  <si>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</si>
  <si>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</si>
  <si>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</si>
  <si>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</si>
  <si>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</si>
  <si>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</si>
  <si>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</si>
  <si>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</si>
  <si>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</si>
  <si>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</si>
  <si>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</si>
  <si>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</si>
  <si>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</si>
  <si>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</si>
  <si>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</si>
  <si>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</si>
  <si>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</si>
  <si>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</si>
  <si>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</si>
  <si>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</si>
  <si>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</si>
  <si>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</si>
  <si>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</si>
  <si>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</si>
  <si>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</si>
  <si>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</si>
  <si>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</si>
  <si>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</si>
  <si>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</si>
  <si>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</si>
  <si>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</si>
  <si>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</si>
  <si>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</si>
  <si>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</si>
  <si>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</si>
  <si>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</si>
  <si>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</si>
  <si>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</si>
  <si>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</si>
  <si>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</si>
  <si>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</si>
  <si>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</si>
  <si>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</si>
  <si>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</si>
  <si>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</si>
  <si>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</si>
  <si>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</si>
  <si>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</si>
  <si>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</si>
  <si>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</si>
  <si>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</si>
  <si>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</si>
  <si>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</si>
  <si>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</si>
  <si>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</si>
  <si>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</si>
  <si>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</si>
  <si>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</si>
  <si>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</si>
  <si>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</si>
  <si>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</si>
  <si>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</si>
  <si>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</si>
  <si>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</si>
  <si>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</si>
  <si>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</si>
  <si>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</si>
  <si>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</si>
  <si>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</si>
  <si>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</si>
  <si>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</si>
  <si>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</si>
  <si>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</si>
  <si>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</si>
  <si>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</si>
  <si>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</si>
  <si>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</si>
  <si>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</si>
  <si>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</si>
  <si>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</si>
  <si>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</si>
  <si>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</si>
  <si>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</si>
  <si>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</si>
  <si>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</si>
  <si>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</si>
  <si>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</si>
  <si>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</si>
  <si>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</si>
  <si>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</si>
  <si>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</si>
  <si>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</si>
  <si>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</si>
  <si>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</si>
  <si>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</si>
  <si>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</si>
  <si>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</si>
  <si>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</si>
  <si>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</si>
  <si>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</si>
  <si>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</si>
  <si>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</si>
  <si>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</si>
  <si>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</si>
  <si>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</si>
  <si>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</si>
  <si>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</si>
  <si>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</si>
  <si>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</si>
  <si>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</si>
  <si>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</si>
  <si>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</si>
  <si>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</si>
  <si>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</si>
  <si>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</si>
  <si>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</si>
  <si>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</si>
  <si>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</si>
  <si>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</si>
  <si>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</si>
  <si>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</si>
  <si>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</si>
  <si>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</si>
  <si>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</si>
  <si>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</si>
  <si>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</si>
  <si>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</si>
  <si>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</si>
  <si>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</si>
  <si>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</si>
  <si>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</si>
  <si>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</si>
  <si>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</si>
  <si>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</si>
  <si>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</si>
  <si>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</si>
  <si>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</si>
  <si>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</si>
  <si>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</si>
  <si>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</si>
  <si>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</si>
  <si>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</si>
  <si>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</si>
  <si>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</si>
  <si>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</si>
  <si>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</si>
  <si>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</si>
  <si>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</si>
  <si>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</si>
  <si>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</si>
  <si>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</si>
  <si>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</si>
  <si>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</si>
  <si>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</si>
  <si>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</si>
  <si>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</si>
  <si>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</si>
  <si>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</si>
  <si>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</si>
  <si>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</si>
  <si>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</si>
  <si>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</si>
  <si>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</si>
  <si>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</si>
  <si>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</si>
  <si>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</si>
  <si>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</si>
  <si>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</si>
  <si>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</si>
  <si>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</si>
  <si>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</si>
  <si>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</si>
  <si>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</si>
  <si>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</si>
  <si>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</si>
  <si>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</si>
  <si>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</si>
  <si>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</si>
  <si>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</si>
  <si>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</si>
  <si>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</si>
  <si>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</si>
  <si>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</si>
  <si>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</si>
  <si>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</si>
  <si>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</si>
  <si>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</si>
  <si>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</si>
  <si>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</si>
  <si>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</si>
  <si>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</si>
  <si>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</si>
  <si>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</si>
  <si>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</si>
  <si>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</si>
  <si>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</si>
  <si>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</si>
  <si>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</si>
  <si>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</si>
  <si>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</si>
  <si>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</si>
  <si>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</si>
  <si>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</si>
  <si>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</si>
  <si>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</si>
  <si>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</si>
  <si>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</si>
  <si>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</si>
  <si>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</si>
  <si>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</si>
  <si>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</si>
  <si>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</si>
  <si>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</si>
  <si>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</si>
  <si>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</si>
  <si>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</si>
  <si>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</si>
  <si>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</si>
  <si>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</si>
  <si>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</si>
  <si>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</si>
  <si>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</si>
  <si>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</si>
  <si>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</si>
  <si>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</si>
  <si>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</si>
  <si>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</si>
  <si>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</si>
  <si>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</si>
  <si>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</si>
  <si>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</si>
  <si>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</si>
  <si>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</si>
  <si>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</si>
  <si>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</si>
  <si>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</si>
  <si>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</si>
  <si>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</si>
  <si>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</si>
  <si>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</si>
  <si>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</si>
  <si>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</si>
  <si>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</si>
  <si>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</si>
  <si>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</si>
  <si>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</si>
  <si>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</si>
  <si>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</si>
  <si>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</si>
  <si>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</si>
  <si>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</si>
  <si>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</si>
  <si>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</si>
  <si>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</si>
  <si>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</si>
  <si>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</si>
  <si>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</si>
  <si>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</si>
  <si>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</si>
  <si>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</si>
  <si>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</si>
  <si>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</si>
  <si>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</si>
  <si>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</si>
  <si>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</si>
  <si>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</si>
  <si>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</si>
  <si>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</si>
  <si>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</si>
  <si>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</si>
  <si>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</si>
  <si>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</si>
  <si>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</si>
  <si>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</si>
  <si>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</si>
  <si>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</si>
  <si>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</si>
  <si>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</si>
  <si>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</si>
  <si>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</si>
  <si>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</si>
  <si>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</si>
  <si>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</si>
  <si>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</si>
  <si>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</si>
  <si>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</si>
  <si>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</si>
  <si>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</si>
  <si>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</si>
  <si>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</si>
  <si>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</si>
  <si>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</si>
  <si>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</si>
  <si>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</si>
  <si>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</si>
  <si>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</si>
  <si>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</si>
  <si>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</si>
  <si>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</si>
  <si>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</si>
  <si>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</si>
  <si>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</si>
  <si>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</si>
  <si>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</si>
  <si>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</si>
  <si>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</si>
  <si>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</si>
  <si>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</si>
  <si>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</si>
  <si>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</si>
  <si>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</si>
  <si>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</si>
  <si>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</si>
  <si>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</si>
  <si>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</si>
  <si>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</si>
  <si>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</si>
  <si>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</si>
  <si>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</si>
  <si>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</si>
  <si>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</si>
  <si>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</si>
  <si>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</si>
  <si>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</si>
  <si>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</si>
  <si>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</si>
  <si>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</si>
  <si>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</si>
  <si>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</si>
  <si>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</si>
  <si>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</si>
  <si>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</si>
  <si>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</si>
  <si>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</si>
  <si>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</si>
  <si>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</si>
  <si>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</si>
  <si>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</si>
  <si>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</si>
  <si>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</si>
  <si>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</si>
  <si>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</si>
  <si>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</si>
  <si>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</si>
  <si>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</si>
  <si>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</si>
  <si>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</si>
  <si>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</si>
  <si>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</si>
  <si>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</si>
  <si>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</si>
  <si>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</si>
  <si>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</si>
  <si>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</si>
  <si>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</si>
  <si>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</si>
  <si>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</si>
  <si>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</si>
  <si>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</si>
  <si>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</si>
  <si>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</si>
  <si>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</si>
  <si>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</si>
  <si>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</si>
  <si>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</si>
  <si>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</si>
  <si>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</si>
  <si>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</si>
  <si>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</si>
  <si>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</si>
  <si>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</si>
  <si>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</si>
  <si>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</si>
  <si>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</si>
  <si>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</si>
  <si>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</si>
  <si>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</si>
  <si>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</si>
  <si>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</si>
  <si>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</si>
  <si>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</si>
  <si>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</si>
  <si>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</si>
  <si>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</si>
  <si>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</si>
  <si>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</si>
  <si>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</si>
  <si>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</si>
  <si>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</si>
  <si>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</si>
  <si>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</si>
  <si>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</si>
  <si>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</si>
  <si>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</si>
  <si>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</si>
  <si>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</si>
  <si>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</si>
  <si>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</si>
  <si>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</si>
  <si>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</si>
  <si>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</si>
  <si>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</si>
  <si>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</si>
  <si>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</si>
  <si>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</si>
  <si>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</si>
  <si>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</si>
  <si>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</si>
  <si>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</si>
  <si>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</si>
  <si>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</si>
  <si>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</si>
  <si>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</si>
  <si>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</si>
  <si>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</si>
  <si>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</si>
  <si>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</si>
  <si>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</si>
  <si>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</si>
  <si>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</si>
  <si>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</si>
  <si>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</si>
  <si>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</si>
  <si>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</si>
  <si>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</si>
  <si>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</si>
  <si>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</si>
  <si>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</si>
  <si>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</si>
  <si>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</si>
  <si>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</si>
  <si>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</si>
  <si>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</si>
  <si>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</si>
  <si>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</si>
  <si>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</si>
  <si>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</si>
  <si>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</si>
  <si>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</si>
  <si>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</si>
  <si>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</si>
  <si>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</si>
  <si>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</si>
  <si>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</si>
  <si>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</si>
  <si>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</si>
  <si>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</si>
  <si>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</si>
  <si>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</si>
  <si>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</si>
  <si>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</si>
  <si>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</si>
  <si>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</si>
  <si>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</si>
  <si>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</si>
  <si>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</si>
  <si>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</si>
  <si>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</si>
  <si>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</si>
  <si>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</si>
  <si>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</si>
  <si>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</si>
  <si>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</si>
  <si>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</si>
  <si>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</si>
  <si>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</si>
  <si>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</si>
  <si>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</si>
  <si>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</si>
  <si>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</si>
  <si>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</si>
  <si>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</si>
  <si>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</si>
  <si>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</si>
  <si>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</si>
  <si>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</si>
  <si>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</si>
  <si>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</si>
  <si>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</si>
  <si>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</si>
  <si>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</si>
  <si>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</si>
  <si>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</si>
  <si>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</si>
  <si>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</si>
  <si>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</si>
  <si>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</si>
  <si>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</si>
  <si>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</si>
  <si>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</si>
  <si>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</si>
  <si>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</si>
  <si>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</si>
  <si>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</si>
  <si>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</si>
  <si>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</si>
  <si>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</si>
  <si>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</si>
  <si>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</si>
  <si>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</si>
  <si>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</si>
  <si>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</si>
  <si>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</si>
  <si>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</si>
  <si>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</si>
  <si>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</si>
  <si>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</si>
  <si>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</si>
  <si>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</si>
  <si>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</si>
  <si>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</si>
  <si>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</si>
  <si>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</si>
  <si>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</si>
  <si>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</si>
  <si>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</si>
  <si>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</si>
  <si>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</si>
  <si>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</si>
  <si>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</si>
  <si>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</si>
  <si>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</si>
  <si>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</si>
  <si>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</si>
  <si>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</si>
  <si>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</si>
  <si>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</si>
  <si>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</si>
  <si>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</si>
  <si>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</si>
  <si>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</si>
  <si>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</si>
  <si>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</si>
  <si>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</si>
  <si>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</si>
  <si>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</si>
  <si>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</si>
  <si>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</si>
  <si>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</si>
  <si>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</si>
  <si>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</si>
  <si>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</si>
  <si>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</si>
  <si>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</si>
  <si>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</si>
  <si>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</si>
  <si>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</si>
  <si>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</si>
  <si>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</si>
  <si>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</si>
  <si>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</si>
  <si>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</si>
  <si>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</si>
  <si>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</si>
  <si>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</si>
  <si>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</si>
  <si>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</si>
  <si>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</si>
  <si>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</si>
  <si>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</si>
  <si>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</si>
  <si>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</si>
  <si>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</si>
  <si>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</si>
  <si>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</si>
  <si>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</si>
  <si>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</si>
  <si>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</si>
  <si>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</si>
  <si>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</si>
  <si>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</si>
  <si>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</si>
  <si>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</si>
  <si>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</si>
  <si>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</si>
  <si>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</si>
  <si>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</si>
  <si>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</si>
  <si>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</si>
  <si>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</si>
  <si>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</si>
  <si>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</si>
  <si>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</si>
  <si>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</si>
  <si>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</si>
  <si>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</si>
  <si>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</si>
  <si>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</si>
  <si>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</si>
  <si>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</si>
  <si>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</si>
  <si>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</si>
  <si>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</si>
  <si>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</si>
  <si>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</si>
  <si>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</si>
  <si>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</si>
  <si>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</si>
  <si>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</si>
  <si>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</si>
  <si>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</si>
  <si>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</si>
  <si>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</si>
  <si>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</si>
  <si>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</si>
  <si>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</si>
  <si>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</si>
  <si>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</si>
  <si>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</si>
  <si>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</si>
  <si>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</si>
  <si>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</si>
  <si>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</si>
  <si>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</si>
  <si>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</si>
  <si>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</si>
  <si>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</si>
  <si>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</si>
  <si>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</si>
  <si>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</si>
  <si>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</si>
  <si>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</si>
  <si>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</si>
  <si>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</si>
  <si>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</si>
  <si>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</si>
  <si>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</si>
  <si>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</si>
  <si>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</si>
  <si>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</si>
  <si>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</si>
  <si>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</si>
  <si>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</si>
  <si>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</si>
  <si>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</si>
  <si>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</si>
  <si>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</si>
  <si>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</si>
  <si>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</si>
  <si>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</si>
  <si>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</si>
  <si>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</si>
  <si>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</si>
  <si>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</si>
  <si>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</si>
  <si>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</si>
  <si>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</si>
  <si>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</si>
  <si>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</si>
  <si>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</si>
  <si>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</si>
  <si>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</si>
  <si>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</si>
  <si>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</si>
  <si>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</si>
  <si>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</si>
  <si>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</si>
  <si>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</si>
  <si>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</si>
  <si>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</si>
  <si>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</si>
  <si>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</si>
  <si>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</si>
  <si>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</si>
  <si>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</si>
  <si>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</si>
  <si>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</si>
  <si>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</si>
  <si>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</si>
  <si>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</si>
  <si>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</si>
  <si>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</si>
  <si>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</si>
  <si>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</si>
  <si>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</si>
  <si>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</si>
  <si>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</si>
  <si>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</si>
  <si>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</si>
  <si>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</si>
  <si>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</si>
  <si>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</si>
  <si>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</si>
  <si>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</si>
  <si>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</si>
  <si>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</si>
  <si>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</si>
  <si>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</si>
  <si>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</si>
  <si>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</si>
  <si>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</si>
  <si>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</si>
  <si>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</si>
  <si>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</si>
  <si>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</si>
  <si>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</si>
  <si>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</si>
  <si>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</si>
  <si>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</si>
  <si>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</si>
  <si>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</si>
  <si>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</si>
  <si>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</si>
  <si>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</si>
  <si>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</si>
  <si>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</si>
  <si>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</si>
  <si>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</si>
  <si>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</si>
  <si>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</si>
  <si>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</si>
  <si>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</si>
  <si>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</si>
  <si>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</si>
  <si>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</si>
  <si>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</si>
  <si>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</si>
  <si>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</si>
  <si>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</si>
  <si>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</si>
  <si>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</si>
  <si>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</si>
  <si>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</si>
  <si>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</si>
  <si>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</si>
  <si>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</si>
  <si>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</si>
  <si>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</si>
  <si>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</si>
  <si>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</si>
  <si>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</si>
  <si>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</si>
  <si>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</si>
  <si>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</si>
  <si>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</si>
  <si>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</si>
  <si>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</si>
  <si>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</si>
  <si>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</si>
  <si>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</si>
  <si>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</si>
  <si>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</si>
  <si>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</si>
  <si>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</si>
  <si>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</si>
  <si>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</si>
  <si>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</si>
  <si>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</si>
  <si>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</si>
  <si>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</si>
  <si>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</si>
  <si>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</si>
  <si>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</si>
  <si>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</si>
  <si>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</si>
  <si>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</si>
  <si>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</si>
  <si>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</si>
  <si>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</si>
  <si>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</si>
  <si>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</si>
  <si>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</si>
  <si>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</si>
  <si>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</si>
  <si>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</si>
  <si>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</si>
  <si>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</si>
  <si>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</si>
  <si>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</si>
  <si>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</si>
  <si>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</si>
  <si>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</si>
  <si>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</si>
  <si>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</si>
  <si>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</si>
  <si>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</si>
  <si>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</si>
  <si>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</si>
  <si>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</si>
  <si>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</si>
  <si>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</si>
  <si>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</si>
  <si>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</si>
  <si>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</si>
  <si>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</si>
  <si>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</si>
  <si>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</si>
  <si>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</si>
  <si>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</si>
  <si>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</si>
  <si>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</si>
  <si>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</si>
  <si>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</si>
  <si>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</si>
  <si>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</si>
  <si>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</si>
  <si>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</si>
  <si>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</si>
  <si>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</si>
  <si>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</si>
  <si>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</si>
  <si>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</si>
  <si>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</si>
  <si>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</si>
  <si>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</si>
  <si>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</si>
  <si>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</si>
  <si>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</si>
  <si>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</si>
  <si>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</si>
  <si>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</si>
  <si>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</si>
  <si>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</si>
  <si>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</si>
  <si>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</si>
  <si>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</si>
  <si>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</si>
  <si>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</si>
  <si>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</si>
  <si>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</si>
  <si>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</si>
  <si>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</si>
  <si>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</si>
  <si>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</si>
  <si>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</si>
  <si>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</si>
  <si>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</si>
  <si>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</si>
  <si>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</si>
  <si>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</si>
  <si>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</si>
  <si>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</si>
  <si>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</si>
  <si>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</si>
  <si>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</si>
  <si>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</si>
  <si>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</si>
  <si>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</si>
  <si>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</si>
  <si>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</si>
  <si>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</si>
  <si>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</si>
  <si>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</si>
  <si>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</si>
  <si>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</si>
  <si>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</si>
  <si>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</si>
  <si>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</si>
  <si>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</si>
  <si>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</si>
  <si>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</si>
  <si>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</si>
  <si>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</si>
  <si>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</si>
  <si>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</si>
  <si>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</si>
  <si>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</si>
  <si>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</si>
  <si>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</si>
  <si>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</si>
  <si>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</si>
  <si>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</si>
  <si>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</si>
  <si>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</si>
  <si>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</si>
  <si>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</si>
  <si>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</si>
  <si>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</si>
  <si>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</si>
  <si>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</si>
  <si>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</si>
  <si>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</si>
  <si>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</si>
  <si>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</si>
  <si>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</si>
  <si>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</si>
  <si>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</si>
  <si>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</si>
  <si>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</si>
  <si>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</si>
  <si>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</si>
  <si>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</si>
  <si>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</si>
  <si>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</si>
  <si>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</si>
  <si>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</si>
  <si>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</si>
  <si>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</si>
  <si>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</si>
  <si>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</si>
  <si>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</si>
  <si>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</si>
  <si>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</si>
  <si>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</si>
  <si>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</si>
  <si>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</si>
  <si>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</si>
  <si>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</si>
  <si>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</si>
  <si>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</si>
  <si>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</si>
  <si>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</si>
  <si>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</si>
  <si>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</si>
  <si>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</si>
  <si>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</si>
  <si>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</si>
  <si>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</si>
  <si>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</si>
  <si>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</si>
  <si>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</si>
  <si>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</si>
  <si>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</si>
  <si>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</si>
  <si>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</si>
  <si>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</si>
  <si>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</si>
  <si>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</si>
  <si>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</si>
  <si>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</si>
  <si>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</si>
  <si>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</si>
  <si>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</si>
  <si>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</si>
  <si>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</si>
  <si>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</si>
  <si>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</si>
  <si>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</si>
  <si>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</si>
  <si>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</si>
  <si>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</si>
  <si>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</si>
  <si>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</si>
  <si>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</si>
  <si>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</si>
  <si>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</si>
  <si>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</si>
  <si>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</si>
  <si>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</si>
  <si>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</si>
  <si>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</si>
  <si>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</si>
  <si>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</si>
  <si>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</si>
  <si>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</si>
  <si>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</si>
  <si>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</si>
  <si>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</si>
  <si>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</si>
  <si>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</si>
  <si>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</si>
  <si>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</si>
  <si>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</si>
  <si>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</si>
  <si>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</si>
  <si>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</si>
  <si>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</si>
  <si>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</si>
  <si>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</si>
  <si>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</si>
  <si>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</si>
  <si>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</si>
  <si>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</si>
  <si>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</si>
  <si>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</si>
  <si>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</si>
  <si>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</si>
  <si>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</si>
  <si>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</si>
  <si>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</si>
  <si>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</si>
  <si>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</si>
  <si>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</si>
  <si>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</si>
  <si>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</si>
  <si>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</si>
  <si>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</si>
  <si>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</si>
  <si>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</si>
  <si>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</si>
  <si>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</si>
  <si>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</si>
  <si>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</si>
  <si>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</si>
  <si>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</si>
  <si>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</si>
  <si>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</si>
  <si>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</si>
  <si>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</si>
  <si>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</si>
  <si>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</si>
  <si>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</si>
  <si>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</si>
  <si>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</si>
  <si>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</si>
  <si>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</si>
  <si>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</si>
  <si>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</si>
  <si>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</si>
  <si>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</si>
  <si>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</si>
  <si>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</si>
  <si>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</si>
  <si>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</si>
  <si>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</si>
  <si>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</si>
  <si>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</si>
  <si>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</si>
  <si>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</si>
  <si>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</si>
  <si>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</si>
  <si>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</si>
  <si>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</si>
  <si>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</si>
  <si>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</si>
  <si>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</si>
  <si>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</si>
  <si>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</si>
  <si>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</si>
  <si>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</si>
  <si>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</si>
  <si>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</si>
  <si>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</si>
  <si>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</si>
  <si>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</si>
  <si>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</si>
  <si>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</si>
  <si>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</si>
  <si>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</si>
  <si>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</si>
  <si>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</si>
  <si>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</si>
  <si>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</si>
  <si>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</si>
  <si>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</si>
  <si>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</si>
  <si>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</si>
  <si>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</si>
  <si>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</si>
  <si>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</si>
  <si>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</si>
  <si>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</si>
  <si>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</si>
  <si>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</si>
  <si>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</si>
  <si>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</si>
  <si>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</si>
  <si>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</si>
  <si>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</si>
  <si>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</si>
  <si>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</si>
  <si>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</si>
  <si>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</si>
  <si>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</si>
  <si>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</si>
  <si>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</si>
  <si>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</si>
  <si>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</si>
  <si>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</si>
  <si>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</si>
  <si>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</si>
  <si>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</si>
  <si>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</si>
  <si>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</si>
  <si>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</si>
  <si>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</si>
  <si>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</si>
  <si>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</si>
  <si>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</si>
  <si>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</si>
  <si>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</si>
  <si>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</si>
  <si>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</si>
  <si>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</si>
  <si>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</si>
  <si>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</si>
  <si>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</si>
  <si>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</si>
  <si>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</si>
  <si>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</si>
  <si>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</si>
  <si>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</si>
  <si>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</si>
  <si>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</si>
  <si>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</si>
  <si>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</si>
  <si>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</si>
  <si>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</si>
  <si>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</si>
  <si>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</si>
  <si>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</si>
  <si>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</si>
  <si>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</si>
  <si>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</si>
  <si>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</si>
  <si>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</si>
  <si>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</si>
  <si>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</si>
  <si>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</si>
  <si>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</si>
  <si>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</si>
  <si>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</si>
  <si>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</si>
  <si>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</si>
  <si>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</si>
  <si>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</si>
  <si>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</si>
  <si>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</si>
  <si>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</si>
  <si>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</si>
  <si>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</si>
  <si>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</si>
  <si>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</si>
  <si>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</si>
  <si>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</si>
  <si>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</si>
  <si>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</si>
  <si>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</si>
  <si>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</si>
  <si>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</si>
  <si>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</si>
  <si>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</si>
  <si>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</si>
  <si>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</si>
  <si>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</si>
  <si>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</si>
  <si>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</si>
  <si>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</si>
  <si>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</si>
  <si>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</si>
  <si>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</si>
  <si>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</si>
  <si>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</si>
  <si>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</si>
  <si>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</si>
  <si>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</si>
  <si>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</si>
  <si>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</si>
  <si>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</si>
  <si>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</si>
  <si>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</si>
  <si>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</si>
  <si>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</si>
  <si>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</si>
  <si>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</si>
  <si>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</si>
  <si>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</si>
  <si>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</si>
  <si>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</si>
  <si>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</si>
  <si>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</si>
  <si>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</si>
  <si>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</si>
  <si>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</si>
  <si>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</si>
  <si>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</si>
  <si>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</si>
  <si>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</si>
  <si>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</si>
  <si>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</si>
  <si>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</si>
  <si>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</si>
  <si>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</si>
  <si>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</si>
  <si>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</si>
  <si>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</si>
  <si>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</si>
  <si>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</si>
  <si>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</si>
  <si>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</si>
  <si>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</si>
  <si>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</si>
  <si>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</si>
  <si>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</si>
  <si>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</si>
  <si>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</si>
  <si>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</si>
  <si>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</si>
  <si>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</si>
  <si>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</si>
  <si>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</si>
  <si>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</si>
  <si>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</si>
  <si>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</si>
  <si>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</si>
  <si>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</si>
  <si>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</si>
  <si>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</si>
  <si>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</si>
  <si>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</si>
  <si>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</si>
  <si>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</si>
  <si>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</si>
  <si>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</si>
  <si>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</si>
  <si>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</si>
  <si>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</si>
  <si>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</si>
  <si>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</si>
  <si>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</si>
  <si>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</si>
  <si>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</si>
  <si>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</si>
  <si>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</si>
  <si>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</si>
  <si>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</si>
  <si>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</si>
  <si>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</si>
  <si>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</si>
  <si>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</si>
  <si>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</si>
  <si>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</si>
  <si>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</si>
  <si>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</si>
  <si>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</si>
  <si>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</si>
  <si>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</si>
  <si>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</si>
  <si>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</si>
  <si>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</si>
  <si>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</si>
  <si>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</si>
  <si>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</si>
  <si>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</si>
  <si>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</si>
  <si>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</si>
  <si>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</si>
  <si>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</si>
  <si>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</si>
  <si>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</si>
  <si>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</si>
  <si>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</si>
  <si>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</si>
  <si>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</si>
  <si>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</si>
  <si>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</si>
  <si>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</si>
  <si>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</si>
  <si>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</si>
  <si>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</si>
  <si>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</si>
  <si>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</si>
  <si>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</si>
  <si>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</si>
  <si>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</si>
  <si>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</si>
  <si>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</si>
  <si>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</si>
  <si>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</si>
  <si>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</si>
  <si>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</si>
  <si>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</si>
  <si>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</si>
  <si>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</si>
  <si>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</si>
  <si>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</si>
  <si>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</si>
  <si>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</si>
  <si>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</si>
  <si>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</si>
  <si>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</si>
  <si>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</si>
  <si>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</si>
  <si>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</si>
  <si>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</si>
  <si>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</si>
  <si>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</si>
  <si>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</si>
  <si>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</si>
  <si>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</si>
  <si>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</si>
  <si>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</si>
  <si>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</si>
  <si>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</si>
  <si>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</si>
  <si>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</si>
  <si>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</si>
  <si>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</si>
  <si>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</si>
  <si>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</si>
  <si>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</si>
  <si>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</si>
  <si>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</si>
  <si>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</si>
  <si>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</si>
  <si>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</si>
  <si>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</si>
  <si>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</si>
  <si>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</si>
  <si>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</si>
  <si>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</si>
  <si>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</si>
  <si>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</si>
  <si>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</si>
  <si>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</si>
  <si>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</si>
  <si>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</si>
  <si>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</si>
  <si>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</si>
  <si>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</si>
  <si>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</si>
  <si>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</si>
  <si>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</si>
  <si>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</si>
  <si>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</si>
  <si>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</si>
  <si>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</si>
  <si>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</si>
  <si>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</si>
  <si>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</si>
  <si>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</si>
  <si>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</si>
  <si>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</si>
  <si>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</si>
  <si>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</si>
  <si>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</si>
  <si>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</si>
  <si>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</si>
  <si>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</si>
  <si>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</si>
  <si>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</si>
  <si>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</si>
  <si>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</si>
  <si>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</si>
  <si>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</si>
  <si>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</si>
  <si>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</si>
  <si>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</si>
  <si>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</si>
  <si>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</si>
  <si>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</si>
  <si>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</si>
  <si>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</si>
  <si>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</si>
  <si>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</si>
  <si>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</si>
  <si>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</si>
  <si>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</si>
  <si>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</si>
  <si>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</si>
  <si>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</si>
  <si>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</si>
  <si>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</si>
  <si>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</si>
  <si>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</si>
  <si>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</si>
  <si>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</si>
  <si>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</si>
  <si>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</si>
  <si>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</si>
  <si>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</si>
  <si>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</si>
  <si>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</si>
  <si>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</si>
  <si>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</si>
  <si>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</si>
  <si>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</si>
  <si>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</si>
  <si>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</si>
  <si>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</si>
  <si>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</si>
  <si>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</si>
  <si>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</si>
  <si>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</si>
  <si>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</si>
  <si>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</si>
  <si>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</si>
  <si>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</si>
  <si>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</si>
  <si>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</si>
  <si>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</si>
  <si>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</si>
  <si>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</si>
  <si>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</si>
  <si>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</si>
  <si>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</si>
  <si>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</si>
  <si>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</si>
  <si>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</si>
  <si>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</si>
  <si>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</si>
  <si>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</si>
  <si>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</si>
  <si>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</si>
  <si>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</si>
  <si>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</si>
  <si>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</si>
  <si>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</si>
  <si>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</si>
  <si>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</si>
  <si>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</si>
  <si>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</si>
  <si>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</si>
  <si>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</si>
  <si>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</si>
  <si>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</si>
  <si>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</si>
  <si>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</si>
  <si>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</si>
  <si>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</si>
  <si>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</si>
  <si>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</si>
  <si>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</si>
  <si>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</si>
  <si>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</si>
  <si>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</si>
  <si>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</si>
  <si>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</si>
  <si>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</si>
  <si>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</si>
  <si>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</si>
  <si>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</si>
  <si>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</si>
  <si>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</si>
  <si>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</si>
  <si>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</si>
  <si>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</si>
  <si>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</si>
  <si>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</si>
  <si>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</si>
  <si>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</si>
  <si>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</si>
  <si>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</si>
  <si>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</si>
  <si>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</si>
  <si>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</si>
  <si>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</si>
  <si>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</si>
  <si>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</si>
  <si>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</si>
  <si>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</si>
  <si>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</si>
  <si>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</si>
  <si>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</si>
  <si>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</si>
  <si>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</si>
  <si>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</si>
  <si>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</si>
  <si>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</si>
  <si>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</si>
  <si>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</si>
  <si>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</si>
  <si>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</si>
  <si>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</si>
  <si>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</si>
  <si>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</si>
  <si>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</si>
  <si>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</si>
  <si>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</si>
  <si>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</si>
  <si>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</si>
  <si>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</si>
  <si>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</si>
  <si>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</si>
  <si>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</si>
  <si>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</si>
  <si>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</si>
  <si>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</si>
  <si>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</si>
  <si>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</si>
  <si>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</si>
  <si>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</si>
  <si>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</si>
  <si>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</si>
  <si>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</si>
  <si>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</si>
  <si>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</si>
  <si>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</si>
  <si>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</si>
  <si>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</si>
  <si>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</si>
  <si>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</si>
  <si>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</si>
  <si>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</si>
  <si>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</si>
  <si>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</si>
  <si>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</si>
  <si>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</si>
  <si>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</si>
  <si>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</si>
  <si>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</si>
  <si>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</si>
  <si>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</si>
  <si>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</si>
  <si>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</si>
  <si>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</si>
  <si>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</si>
  <si>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</si>
  <si>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</si>
  <si>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</si>
  <si>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</si>
  <si>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</si>
  <si>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</si>
  <si>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</si>
  <si>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</si>
  <si>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</si>
  <si>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</si>
  <si>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</si>
  <si>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</si>
  <si>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</si>
  <si>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</si>
  <si>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</si>
  <si>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</si>
  <si>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</si>
  <si>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</si>
  <si>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</si>
  <si>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</si>
  <si>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</si>
  <si>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</si>
  <si>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</si>
  <si>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</si>
  <si>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</si>
  <si>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</si>
  <si>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</si>
  <si>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</si>
  <si>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</si>
  <si>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</si>
  <si>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</si>
  <si>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</si>
  <si>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</si>
  <si>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</si>
  <si>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</si>
  <si>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</si>
  <si>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</si>
  <si>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</si>
  <si>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</si>
  <si>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</si>
  <si>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</si>
  <si>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</si>
  <si>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</si>
  <si>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</si>
  <si>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</si>
  <si>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</si>
  <si>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</si>
  <si>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</si>
  <si>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</si>
  <si>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</si>
  <si>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</si>
  <si>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</si>
  <si>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</si>
  <si>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</si>
  <si>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</si>
  <si>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</si>
  <si>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</si>
  <si>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</si>
  <si>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</si>
  <si>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</si>
  <si>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</si>
  <si>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</si>
  <si>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</si>
  <si>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</si>
  <si>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</si>
  <si>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</si>
  <si>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</si>
  <si>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</si>
  <si>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</si>
  <si>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</si>
  <si>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</si>
  <si>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</si>
  <si>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</si>
  <si>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</si>
  <si>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</si>
  <si>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</si>
  <si>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</si>
  <si>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</si>
  <si>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</si>
  <si>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</si>
  <si>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</si>
  <si>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</si>
  <si>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</si>
  <si>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</si>
  <si>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</si>
  <si>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</si>
  <si>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</si>
  <si>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</si>
  <si>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</si>
  <si>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</si>
  <si>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</si>
  <si>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</si>
  <si>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</si>
  <si>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</si>
  <si>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</si>
  <si>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</si>
  <si>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</si>
  <si>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</si>
  <si>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</si>
  <si>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</si>
  <si>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</si>
  <si>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</si>
  <si>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</si>
  <si>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</si>
  <si>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</si>
  <si>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</si>
  <si>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</si>
  <si>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</si>
  <si>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</si>
  <si>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</si>
  <si>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</si>
  <si>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</si>
  <si>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</si>
  <si>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</si>
  <si>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</si>
  <si>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</si>
  <si>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</si>
  <si>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</si>
  <si>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</si>
  <si>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</si>
  <si>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</si>
  <si>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</si>
  <si>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</si>
  <si>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</si>
  <si>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</si>
  <si>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</si>
  <si>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</si>
  <si>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</si>
  <si>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</si>
  <si>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</si>
  <si>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</si>
  <si>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</si>
  <si>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</si>
  <si>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</si>
  <si>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</si>
  <si>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</si>
  <si>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</si>
  <si>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</si>
  <si>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</si>
  <si>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</si>
  <si>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</si>
  <si>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</si>
  <si>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</si>
  <si>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</si>
  <si>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</si>
  <si>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</si>
  <si>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</si>
  <si>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</si>
  <si>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</si>
  <si>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</si>
  <si>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</si>
  <si>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</si>
  <si>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</si>
  <si>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</si>
  <si>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</si>
  <si>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</si>
  <si>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</si>
  <si>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</si>
  <si>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</si>
  <si>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</si>
  <si>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</si>
  <si>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</si>
  <si>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</si>
  <si>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</si>
  <si>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</si>
  <si>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</si>
  <si>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</si>
  <si>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</si>
  <si>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</si>
  <si>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</si>
  <si>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</si>
  <si>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</si>
  <si>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</si>
  <si>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</si>
  <si>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</si>
  <si>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</si>
  <si>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</si>
  <si>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</si>
  <si>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</si>
  <si>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</si>
  <si>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</si>
  <si>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</si>
  <si>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</si>
  <si>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</si>
  <si>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</si>
  <si>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</si>
  <si>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</si>
  <si>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</si>
  <si>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</si>
  <si>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</si>
  <si>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</si>
  <si>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</si>
  <si>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</si>
  <si>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</si>
  <si>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</si>
  <si>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</si>
  <si>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</si>
  <si>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</si>
  <si>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</si>
  <si>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</si>
  <si>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</si>
  <si>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</si>
  <si>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</si>
  <si>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</si>
  <si>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</si>
  <si>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</si>
  <si>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</si>
  <si>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</si>
  <si>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</si>
  <si>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</si>
  <si>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</si>
  <si>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</si>
  <si>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</si>
  <si>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</si>
  <si>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</si>
  <si>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</si>
  <si>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</si>
  <si>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</si>
  <si>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</si>
  <si>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</si>
  <si>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</si>
  <si>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</si>
  <si>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</si>
  <si>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</si>
  <si>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</si>
  <si>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</si>
  <si>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</si>
  <si>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</si>
  <si>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</si>
  <si>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</si>
  <si>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</si>
  <si>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</si>
  <si>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</si>
  <si>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</si>
  <si>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</si>
  <si>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</si>
  <si>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</si>
  <si>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</si>
  <si>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</si>
  <si>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</si>
  <si>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</si>
  <si>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</si>
  <si>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</si>
  <si>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</si>
  <si>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</si>
  <si>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</si>
  <si>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</si>
  <si>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</si>
  <si>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</si>
  <si>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</si>
  <si>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</si>
  <si>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</si>
  <si>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</si>
  <si>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</si>
  <si>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</si>
  <si>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</si>
  <si>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</si>
  <si>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</si>
  <si>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</si>
  <si>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</si>
  <si>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</si>
  <si>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</si>
  <si>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</si>
  <si>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</si>
  <si>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</si>
  <si>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</si>
  <si>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</si>
  <si>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</si>
  <si>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</si>
  <si>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</si>
  <si>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</si>
  <si>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</si>
  <si>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</si>
  <si>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</si>
  <si>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</si>
  <si>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</si>
  <si>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</si>
  <si>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</si>
  <si>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</si>
  <si>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</si>
  <si>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</si>
  <si>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</si>
  <si>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</si>
  <si>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</si>
  <si>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</si>
  <si>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</si>
  <si>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</si>
  <si>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</si>
  <si>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</si>
  <si>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</si>
  <si>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</si>
  <si>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</si>
  <si>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</si>
  <si>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</si>
  <si>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</si>
  <si>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</si>
  <si>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</si>
  <si>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</si>
  <si>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</si>
  <si>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</si>
  <si>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</si>
  <si>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</si>
  <si>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</si>
  <si>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</si>
  <si>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</si>
  <si>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</si>
  <si>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</si>
  <si>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</si>
  <si>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</si>
  <si>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</si>
  <si>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</si>
  <si>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</si>
  <si>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</si>
  <si>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</si>
  <si>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</si>
  <si>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</si>
  <si>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</si>
  <si>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</si>
  <si>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</si>
  <si>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</si>
  <si>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</si>
  <si>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</si>
  <si>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</si>
  <si>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</si>
  <si>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</si>
  <si>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</si>
  <si>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</si>
  <si>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</si>
  <si>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</si>
  <si>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</si>
  <si>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</si>
  <si>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</si>
  <si>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</si>
  <si>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</si>
  <si>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</si>
  <si>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</si>
  <si>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</si>
  <si>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</si>
  <si>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</si>
  <si>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</si>
  <si>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</si>
  <si>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</si>
  <si>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</si>
  <si>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</si>
  <si>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</si>
  <si>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</si>
  <si>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</si>
  <si>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</si>
  <si>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</si>
  <si>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</si>
  <si>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</si>
  <si>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</si>
  <si>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</si>
  <si>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</si>
  <si>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</si>
  <si>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</si>
  <si>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</si>
  <si>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</si>
  <si>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</si>
  <si>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</si>
  <si>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</si>
  <si>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</si>
  <si>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</si>
  <si>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</si>
  <si>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</si>
  <si>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</si>
  <si>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</si>
  <si>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</si>
  <si>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</si>
  <si>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</si>
  <si>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</si>
  <si>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</si>
  <si>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</si>
  <si>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</si>
  <si>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</si>
  <si>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</si>
  <si>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</si>
  <si>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</si>
  <si>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</si>
  <si>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</si>
  <si>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</si>
  <si>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</si>
  <si>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</si>
  <si>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</si>
  <si>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</si>
  <si>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</si>
  <si>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</si>
  <si>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</si>
  <si>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</si>
  <si>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</si>
  <si>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</si>
  <si>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</si>
  <si>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</si>
  <si>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</si>
  <si>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</si>
  <si>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</si>
  <si>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</si>
  <si>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</si>
  <si>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</si>
  <si>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</si>
  <si>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</si>
  <si>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</si>
  <si>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</si>
  <si>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</si>
  <si>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</si>
  <si>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</si>
  <si>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</si>
  <si>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</si>
  <si>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</si>
  <si>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</si>
  <si>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</si>
  <si>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</si>
  <si>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</si>
  <si>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</si>
  <si>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</si>
  <si>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</si>
  <si>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</si>
  <si>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</si>
  <si>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</si>
  <si>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</si>
  <si>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</si>
  <si>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</si>
  <si>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</si>
  <si>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</si>
  <si>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</si>
  <si>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</si>
  <si>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</si>
  <si>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</si>
  <si>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</si>
  <si>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</si>
  <si>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</si>
  <si>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</si>
  <si>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</si>
  <si>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</si>
  <si>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</si>
  <si>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</si>
  <si>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</si>
  <si>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</si>
  <si>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</si>
  <si>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</si>
  <si>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</si>
  <si>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</si>
  <si>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</si>
  <si>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</si>
  <si>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</si>
  <si>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</si>
  <si>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</si>
  <si>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</si>
  <si>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</si>
  <si>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</si>
  <si>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</si>
  <si>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</si>
  <si>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</si>
  <si>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</si>
  <si>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</si>
  <si>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</si>
  <si>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</si>
  <si>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</si>
  <si>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</si>
  <si>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</si>
  <si>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</si>
  <si>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</si>
  <si>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</si>
  <si>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</si>
  <si>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</si>
  <si>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</si>
  <si>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</si>
  <si>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</si>
  <si>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</si>
  <si>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</si>
  <si>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</si>
  <si>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</si>
  <si>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</si>
  <si>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</si>
  <si>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</si>
  <si>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</si>
  <si>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</si>
  <si>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</si>
  <si>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</si>
  <si>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</si>
  <si>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</si>
  <si>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</si>
  <si>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</si>
  <si>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</si>
  <si>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</si>
  <si>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</si>
  <si>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</si>
  <si>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</si>
  <si>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</si>
  <si>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</si>
  <si>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</si>
  <si>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</si>
  <si>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</si>
  <si>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</si>
  <si>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</si>
  <si>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</si>
  <si>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</si>
  <si>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</si>
  <si>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</si>
  <si>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</si>
  <si>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</si>
  <si>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</si>
  <si>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</si>
  <si>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</si>
  <si>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</si>
  <si>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</si>
  <si>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</si>
  <si>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</si>
  <si>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</si>
  <si>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</si>
  <si>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</si>
  <si>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</si>
  <si>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</si>
  <si>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</si>
  <si>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</si>
  <si>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</si>
  <si>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</si>
  <si>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</si>
  <si>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</si>
  <si>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</si>
  <si>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</si>
  <si>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</si>
  <si>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</si>
  <si>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</si>
  <si>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</si>
  <si>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</si>
  <si>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</si>
  <si>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</si>
  <si>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</si>
  <si>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</si>
  <si>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</si>
  <si>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</si>
  <si>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</si>
  <si>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</si>
  <si>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</si>
  <si>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</si>
  <si>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</si>
  <si>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</si>
  <si>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</si>
  <si>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</si>
  <si>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</si>
  <si>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</si>
  <si>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</si>
  <si>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</si>
  <si>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</si>
  <si>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</si>
  <si>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</si>
  <si>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</si>
  <si>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</si>
  <si>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</si>
  <si>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</si>
  <si>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</si>
  <si>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</si>
  <si>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</si>
  <si>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</si>
  <si>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</si>
  <si>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</si>
  <si>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</si>
  <si>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</si>
  <si>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</si>
  <si>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</si>
  <si>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</si>
  <si>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</si>
  <si>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</si>
  <si>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</si>
  <si>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</si>
  <si>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</si>
  <si>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</si>
  <si>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</si>
  <si>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</si>
  <si>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</si>
  <si>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</si>
  <si>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</si>
  <si>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</si>
  <si>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</si>
  <si>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</si>
  <si>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</si>
  <si>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</si>
  <si>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</si>
  <si>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</si>
  <si>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</si>
  <si>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</si>
  <si>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</si>
  <si>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</si>
  <si>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</si>
  <si>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</si>
  <si>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</si>
  <si>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</si>
  <si>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</si>
  <si>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</si>
  <si>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</si>
  <si>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</si>
  <si>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</si>
  <si>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</si>
  <si>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</si>
  <si>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</si>
  <si>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</si>
  <si>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</si>
  <si>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</si>
  <si>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</si>
  <si>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</si>
  <si>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</si>
  <si>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</si>
  <si>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</si>
  <si>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</si>
  <si>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</si>
  <si>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</si>
  <si>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</si>
  <si>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</si>
  <si>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</si>
  <si>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</si>
  <si>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</si>
  <si>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</si>
  <si>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</si>
  <si>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</si>
  <si>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</si>
  <si>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</si>
  <si>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</si>
  <si>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</si>
  <si>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</si>
  <si>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</si>
  <si>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</si>
  <si>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</si>
  <si>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</si>
  <si>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</si>
  <si>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</si>
  <si>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</si>
  <si>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</si>
  <si>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</si>
  <si>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</si>
  <si>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</si>
  <si>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</si>
  <si>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</si>
  <si>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</si>
  <si>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</si>
  <si>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</si>
  <si>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</si>
  <si>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</si>
  <si>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</si>
  <si>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</si>
  <si>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</si>
  <si>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</si>
  <si>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</si>
  <si>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</si>
  <si>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</si>
  <si>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</si>
  <si>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</si>
  <si>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</si>
  <si>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</si>
  <si>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</si>
  <si>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</si>
  <si>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</si>
  <si>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</si>
  <si>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</si>
  <si>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</si>
  <si>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</si>
  <si>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</si>
  <si>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</si>
  <si>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</si>
  <si>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</si>
  <si>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</si>
  <si>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</si>
  <si>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</si>
  <si>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</si>
  <si>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</si>
  <si>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</si>
  <si>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</si>
  <si>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</si>
  <si>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</si>
  <si>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</si>
  <si>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</si>
  <si>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</si>
  <si>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</si>
  <si>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</si>
  <si>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</si>
  <si>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</si>
  <si>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</si>
  <si>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</si>
  <si>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</si>
  <si>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</si>
  <si>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</si>
  <si>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</si>
  <si>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</si>
  <si>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</si>
  <si>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</si>
  <si>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</si>
  <si>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</si>
  <si>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</si>
  <si>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</si>
  <si>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</si>
  <si>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</si>
  <si>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</si>
  <si>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</si>
  <si>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</si>
  <si>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</si>
  <si>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</si>
  <si>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</si>
  <si>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</si>
  <si>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</si>
  <si>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</si>
  <si>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</si>
  <si>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</si>
  <si>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</si>
  <si>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</si>
  <si>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</si>
  <si>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</si>
  <si>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</si>
  <si>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</si>
  <si>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</si>
  <si>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</si>
  <si>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</si>
  <si>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</si>
  <si>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</si>
  <si>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</si>
  <si>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</si>
  <si>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</si>
  <si>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</si>
  <si>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</si>
  <si>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</si>
  <si>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</si>
  <si>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</si>
  <si>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</si>
  <si>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</si>
  <si>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</si>
  <si>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</si>
  <si>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</si>
  <si>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</si>
  <si>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</si>
  <si>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</si>
  <si>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</si>
  <si>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</si>
  <si>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</si>
  <si>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</si>
  <si>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</si>
  <si>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</si>
  <si>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</si>
  <si>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</si>
  <si>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</si>
  <si>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</si>
  <si>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</si>
  <si>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</si>
  <si>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</si>
  <si>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</si>
  <si>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</si>
  <si>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</si>
  <si>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</si>
  <si>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</si>
  <si>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</si>
  <si>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</si>
  <si>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</si>
  <si>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</si>
  <si>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</si>
  <si>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</si>
  <si>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</si>
  <si>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</si>
  <si>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</si>
  <si>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</si>
  <si>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</si>
  <si>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</si>
  <si>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</si>
  <si>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</si>
  <si>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</si>
  <si>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</si>
  <si>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</si>
  <si>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</si>
  <si>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</si>
  <si>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</si>
  <si>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</si>
  <si>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</si>
  <si>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</si>
  <si>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</si>
  <si>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</si>
  <si>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</si>
  <si>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</si>
  <si>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</si>
  <si>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</si>
  <si>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</si>
  <si>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</si>
  <si>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</si>
  <si>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</si>
  <si>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</si>
  <si>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</si>
  <si>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</si>
  <si>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</si>
  <si>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</si>
  <si>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</si>
  <si>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</si>
  <si>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</si>
  <si>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</si>
  <si>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</si>
  <si>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</si>
  <si>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</si>
  <si>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</si>
  <si>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</si>
  <si>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</si>
  <si>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</si>
  <si>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</si>
  <si>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</si>
  <si>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</si>
  <si>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</si>
  <si>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</si>
  <si>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</si>
  <si>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</si>
  <si>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</si>
  <si>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</si>
  <si>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</si>
  <si>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</si>
  <si>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</si>
  <si>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</si>
  <si>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</si>
  <si>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</si>
  <si>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</si>
  <si>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</si>
  <si>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</si>
  <si>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</si>
  <si>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</si>
  <si>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</si>
  <si>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</si>
  <si>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</si>
  <si>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</si>
  <si>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</si>
  <si>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</si>
  <si>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</si>
  <si>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</si>
  <si>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</si>
  <si>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</si>
  <si>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</si>
  <si>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</si>
  <si>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</si>
  <si>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</si>
  <si>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</si>
  <si>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</si>
  <si>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</si>
  <si>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</si>
  <si>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</si>
  <si>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</si>
  <si>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</si>
  <si>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</si>
  <si>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</si>
  <si>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</si>
  <si>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</si>
  <si>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</si>
  <si>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</si>
  <si>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</si>
  <si>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</si>
  <si>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</si>
  <si>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</si>
  <si>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</si>
  <si>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</si>
  <si>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</si>
  <si>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</si>
  <si>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</si>
  <si>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</si>
  <si>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</si>
  <si>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</si>
  <si>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</si>
  <si>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</si>
  <si>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</si>
  <si>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</si>
  <si>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</si>
  <si>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</si>
  <si>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</si>
  <si>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</si>
  <si>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</si>
  <si>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</si>
  <si>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</si>
  <si>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</si>
  <si>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</si>
  <si>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</si>
  <si>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</si>
  <si>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</si>
  <si>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</si>
  <si>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</si>
  <si>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</si>
  <si>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</si>
  <si>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</si>
  <si>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</si>
  <si>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</si>
  <si>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</si>
  <si>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</si>
  <si>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</si>
  <si>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</si>
  <si>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</si>
  <si>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</si>
  <si>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</si>
  <si>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</si>
  <si>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</si>
  <si>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</si>
  <si>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</si>
  <si>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</si>
  <si>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</si>
  <si>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</si>
  <si>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</si>
  <si>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</si>
  <si>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</si>
  <si>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</si>
  <si>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</si>
  <si>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</si>
  <si>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</si>
  <si>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</si>
  <si>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</si>
  <si>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</si>
  <si>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</si>
  <si>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</si>
  <si>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</si>
  <si>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</si>
  <si>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</si>
  <si>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</si>
  <si>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</si>
  <si>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</si>
  <si>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</si>
  <si>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</si>
  <si>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</si>
  <si>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</si>
  <si>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</si>
  <si>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</si>
  <si>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</si>
  <si>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</si>
  <si>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</si>
  <si>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</si>
  <si>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</si>
  <si>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</si>
  <si>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</si>
  <si>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</si>
  <si>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</si>
  <si>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</si>
  <si>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</si>
  <si>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</si>
  <si>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</si>
  <si>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</si>
  <si>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</si>
  <si>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</si>
  <si>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</si>
  <si>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</si>
  <si>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</si>
  <si>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</si>
  <si>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</si>
  <si>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</si>
  <si>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</si>
  <si>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</si>
  <si>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</si>
  <si>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</si>
  <si>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</si>
  <si>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</si>
  <si>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</si>
  <si>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</si>
  <si>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</si>
  <si>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</si>
  <si>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</si>
  <si>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</si>
  <si>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</si>
  <si>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</si>
  <si>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</si>
  <si>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</si>
  <si>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</si>
  <si>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</si>
  <si>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</si>
  <si>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</si>
  <si>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</si>
  <si>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</si>
  <si>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</si>
  <si>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</si>
  <si>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</si>
  <si>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</si>
  <si>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</si>
  <si>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</si>
  <si>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</si>
  <si>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</si>
  <si>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</si>
  <si>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</si>
  <si>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</si>
  <si>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</si>
  <si>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</si>
  <si>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</si>
  <si>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</si>
  <si>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</si>
  <si>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</si>
  <si>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</si>
  <si>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</si>
  <si>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</si>
  <si>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</si>
  <si>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</si>
  <si>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</si>
  <si>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</si>
  <si>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</si>
  <si>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</si>
  <si>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</si>
  <si>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</si>
  <si>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</si>
  <si>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</si>
  <si>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</si>
  <si>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</si>
  <si>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</si>
  <si>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</si>
  <si>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</si>
  <si>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</si>
  <si>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</si>
  <si>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</si>
  <si>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</si>
  <si>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</si>
  <si>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</si>
  <si>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</si>
  <si>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</si>
  <si>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</si>
  <si>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</si>
  <si>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</si>
  <si>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</si>
  <si>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</si>
  <si>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</si>
  <si>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</si>
  <si>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</si>
  <si>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</si>
  <si>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</si>
  <si>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</si>
  <si>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</si>
  <si>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</si>
  <si>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</si>
  <si>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</si>
  <si>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</si>
  <si>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</si>
  <si>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</si>
  <si>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</si>
  <si>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</si>
  <si>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</si>
  <si>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</si>
  <si>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</si>
  <si>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</si>
  <si>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</si>
  <si>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</si>
  <si>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</si>
  <si>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</si>
  <si>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</si>
  <si>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</si>
  <si>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</si>
  <si>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</si>
  <si>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</si>
  <si>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</si>
  <si>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</si>
  <si>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</si>
  <si>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</si>
  <si>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</si>
  <si>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</si>
  <si>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</si>
  <si>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</si>
  <si>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</si>
  <si>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</si>
  <si>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</si>
  <si>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</si>
  <si>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</si>
  <si>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</si>
  <si>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</si>
  <si>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</si>
  <si>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</si>
  <si>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</si>
  <si>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</si>
  <si>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</si>
  <si>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</si>
  <si>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</si>
  <si>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</si>
  <si>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</si>
  <si>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</si>
  <si>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</si>
  <si>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</si>
  <si>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</si>
  <si>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</si>
  <si>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</si>
  <si>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</si>
  <si>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</si>
  <si>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</si>
  <si>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</si>
  <si>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</si>
  <si>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</si>
  <si>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</si>
  <si>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</si>
  <si>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</si>
  <si>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</si>
  <si>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</si>
  <si>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</si>
  <si>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</si>
  <si>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</si>
  <si>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</si>
  <si>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</si>
  <si>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</si>
  <si>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</si>
  <si>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</si>
  <si>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</si>
  <si>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</si>
  <si>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</si>
  <si>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</si>
  <si>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</si>
  <si>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</si>
  <si>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</si>
  <si>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</si>
  <si>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</si>
  <si>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</si>
  <si>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</si>
  <si>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</si>
  <si>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</si>
  <si>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</si>
  <si>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</si>
  <si>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</si>
  <si>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</si>
  <si>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</si>
  <si>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</si>
  <si>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</si>
  <si>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</si>
  <si>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</si>
  <si>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</si>
  <si>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</si>
  <si>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</si>
  <si>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</si>
  <si>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</si>
  <si>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</si>
  <si>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</si>
  <si>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</si>
  <si>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</si>
  <si>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</si>
  <si>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</si>
  <si>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</si>
  <si>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</si>
  <si>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</si>
  <si>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</si>
  <si>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</si>
  <si>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</si>
  <si>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</si>
  <si>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</si>
  <si>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</si>
  <si>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</si>
  <si>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</si>
  <si>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</si>
  <si>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</si>
  <si>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</si>
  <si>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</si>
  <si>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</si>
  <si>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</si>
  <si>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</si>
  <si>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</si>
  <si>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</si>
  <si>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</si>
  <si>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</si>
  <si>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</si>
  <si>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</si>
  <si>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</si>
  <si>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</si>
  <si>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</si>
  <si>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</si>
  <si>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</si>
  <si>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</si>
  <si>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</si>
  <si>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</si>
  <si>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</si>
  <si>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</si>
  <si>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</si>
  <si>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</si>
  <si>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</si>
  <si>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</si>
  <si>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</si>
  <si>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</si>
  <si>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</si>
  <si>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</si>
  <si>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</si>
  <si>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</si>
  <si>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</si>
  <si>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</si>
  <si>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</si>
  <si>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</si>
  <si>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</si>
  <si>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</si>
  <si>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</si>
  <si>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</si>
  <si>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</si>
  <si>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</si>
  <si>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</si>
  <si>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</si>
  <si>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</si>
  <si>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</si>
  <si>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</si>
  <si>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</si>
  <si>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</si>
  <si>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</si>
  <si>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</si>
  <si>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</si>
  <si>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</si>
  <si>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</si>
  <si>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</si>
  <si>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</si>
  <si>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</si>
  <si>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</si>
  <si>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</si>
  <si>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</si>
  <si>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</si>
  <si>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</si>
  <si>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</si>
  <si>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</si>
  <si>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</si>
  <si>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</si>
  <si>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</si>
  <si>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</si>
  <si>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</si>
  <si>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</si>
  <si>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</si>
  <si>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</si>
  <si>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</si>
  <si>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</si>
  <si>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</si>
  <si>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</si>
  <si>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</si>
  <si>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</si>
  <si>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</si>
  <si>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</si>
  <si>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</si>
  <si>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</si>
  <si>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</si>
  <si>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</si>
  <si>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</si>
  <si>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</si>
  <si>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</si>
  <si>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</si>
  <si>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</si>
  <si>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</si>
  <si>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</si>
  <si>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</si>
  <si>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</si>
  <si>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</si>
  <si>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</si>
  <si>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</si>
  <si>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</si>
  <si>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</si>
  <si>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</si>
  <si>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</si>
  <si>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</si>
  <si>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</si>
  <si>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</si>
  <si>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</si>
  <si>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</si>
  <si>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</si>
  <si>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</si>
  <si>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</si>
  <si>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</si>
  <si>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</si>
  <si>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</si>
  <si>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</si>
  <si>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</si>
  <si>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</si>
  <si>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</si>
  <si>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</si>
  <si>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</si>
  <si>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</si>
  <si>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</si>
  <si>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</si>
  <si>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</si>
  <si>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</si>
  <si>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</si>
  <si>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</si>
  <si>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</si>
  <si>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</si>
  <si>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</si>
  <si>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</si>
  <si>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</si>
  <si>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</si>
  <si>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</si>
  <si>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</si>
  <si>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</si>
  <si>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</si>
  <si>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</si>
  <si>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</si>
  <si>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</si>
  <si>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</si>
  <si>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</si>
  <si>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</si>
  <si>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</si>
  <si>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</si>
  <si>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</si>
  <si>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</si>
  <si>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</si>
  <si>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</si>
  <si>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</si>
  <si>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</si>
  <si>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</si>
  <si>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</si>
  <si>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</si>
  <si>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</si>
  <si>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</si>
  <si>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</si>
  <si>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</si>
  <si>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</si>
  <si>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</si>
  <si>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</si>
  <si>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</si>
  <si>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</si>
  <si>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</si>
  <si>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</si>
  <si>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</si>
  <si>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</si>
  <si>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</si>
  <si>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</si>
  <si>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</si>
  <si>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</si>
  <si>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</si>
  <si>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</si>
  <si>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</si>
  <si>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</si>
  <si>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</si>
  <si>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</si>
  <si>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</si>
  <si>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</si>
  <si>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</si>
  <si>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</si>
  <si>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</si>
  <si>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</si>
  <si>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</si>
  <si>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</si>
  <si>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</si>
  <si>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</si>
  <si>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</si>
  <si>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</si>
  <si>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</si>
  <si>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</si>
  <si>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</si>
  <si>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</si>
  <si>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</si>
  <si>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</si>
  <si>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</si>
  <si>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</si>
  <si>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</si>
  <si>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</si>
  <si>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</si>
  <si>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</si>
  <si>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</si>
  <si>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</si>
  <si>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</si>
  <si>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</si>
  <si>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</si>
  <si>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</si>
  <si>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</si>
  <si>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</si>
  <si>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</si>
  <si>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</si>
  <si>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</si>
  <si>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</si>
  <si>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</si>
  <si>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</si>
  <si>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</si>
  <si>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</si>
  <si>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</si>
  <si>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</si>
  <si>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</si>
  <si>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</si>
  <si>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</si>
  <si>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</si>
  <si>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</si>
  <si>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</si>
  <si>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</si>
  <si>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</si>
  <si>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</si>
  <si>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</si>
  <si>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</si>
  <si>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</si>
  <si>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</si>
  <si>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</si>
  <si>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</si>
  <si>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</si>
  <si>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</si>
  <si>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</si>
  <si>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</si>
  <si>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</si>
  <si>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</si>
  <si>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</si>
  <si>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</si>
  <si>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</si>
  <si>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</si>
  <si>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</si>
  <si>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</si>
  <si>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</si>
  <si>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</si>
  <si>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</si>
  <si>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</si>
  <si>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</si>
  <si>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</si>
  <si>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</si>
  <si>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</si>
  <si>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</si>
  <si>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</si>
  <si>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</si>
  <si>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</si>
  <si>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</si>
  <si>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</si>
  <si>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</si>
  <si>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</si>
  <si>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</si>
  <si>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</si>
  <si>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</si>
  <si>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</si>
  <si>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</si>
  <si>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</si>
  <si>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</si>
  <si>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</si>
  <si>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</si>
  <si>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</si>
  <si>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</si>
  <si>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</si>
  <si>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</si>
  <si>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</si>
  <si>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</si>
  <si>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</si>
  <si>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</si>
  <si>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</si>
  <si>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</si>
  <si>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</si>
  <si>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</si>
  <si>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</si>
  <si>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</si>
  <si>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</si>
  <si>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</si>
  <si>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</si>
  <si>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</si>
  <si>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</si>
  <si>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</si>
  <si>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</si>
  <si>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</si>
  <si>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</si>
  <si>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</si>
  <si>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</si>
  <si>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</si>
  <si>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</si>
  <si>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</si>
  <si>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</si>
  <si>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</si>
  <si>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</si>
  <si>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</si>
  <si>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</si>
  <si>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</si>
  <si>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</si>
  <si>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</si>
  <si>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</si>
  <si>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</si>
  <si>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</si>
  <si>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</si>
  <si>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</si>
  <si>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</si>
  <si>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</si>
  <si>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</si>
  <si>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</si>
  <si>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</si>
  <si>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</si>
  <si>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</si>
  <si>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</si>
  <si>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</si>
  <si>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</si>
  <si>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</si>
  <si>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</si>
  <si>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</si>
  <si>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</si>
  <si>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</si>
  <si>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</si>
  <si>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</si>
  <si>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</si>
  <si>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</si>
  <si>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</si>
  <si>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</si>
  <si>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</si>
  <si>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</si>
  <si>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</si>
  <si>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</si>
  <si>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</si>
  <si>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</si>
  <si>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</si>
  <si>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</si>
  <si>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</si>
  <si>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</si>
  <si>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</si>
  <si>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</si>
  <si>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</si>
  <si>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</si>
  <si>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</si>
  <si>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</si>
  <si>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</si>
  <si>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</si>
  <si>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</si>
  <si>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</si>
  <si>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</si>
  <si>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</si>
  <si>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</si>
  <si>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</si>
  <si>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</si>
  <si>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</si>
  <si>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</si>
  <si>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</si>
  <si>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</si>
  <si>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</si>
  <si>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</si>
  <si>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</si>
  <si>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</si>
  <si>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</si>
  <si>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</si>
  <si>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</si>
  <si>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</si>
  <si>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</si>
  <si>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</si>
  <si>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</si>
  <si>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</si>
  <si>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</si>
  <si>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</si>
  <si>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</si>
  <si>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</si>
  <si>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</si>
  <si>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</si>
  <si>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</si>
  <si>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</si>
  <si>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</si>
  <si>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</si>
  <si>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</si>
  <si>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</si>
  <si>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</si>
  <si>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</si>
  <si>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</si>
  <si>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</si>
  <si>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</si>
  <si>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</si>
  <si>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</si>
  <si>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</si>
  <si>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</si>
  <si>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</si>
  <si>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</si>
  <si>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</si>
  <si>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</si>
  <si>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</si>
  <si>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</si>
  <si>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</si>
  <si>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</si>
  <si>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</si>
  <si>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</si>
  <si>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</si>
  <si>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</si>
  <si>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</si>
  <si>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</si>
  <si>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</si>
  <si>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</si>
  <si>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</si>
  <si>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</si>
  <si>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</si>
  <si>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</si>
  <si>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</si>
  <si>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</si>
  <si>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</si>
  <si>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</si>
  <si>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</si>
  <si>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</si>
  <si>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</si>
  <si>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</si>
  <si>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</si>
  <si>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</si>
  <si>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</si>
  <si>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</si>
  <si>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</si>
  <si>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</si>
  <si>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</si>
  <si>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</si>
  <si>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</si>
  <si>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</si>
  <si>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</si>
  <si>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</si>
  <si>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</si>
  <si>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</si>
  <si>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</si>
  <si>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</si>
  <si>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</si>
  <si>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</si>
  <si>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</si>
  <si>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</si>
  <si>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</si>
  <si>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</si>
  <si>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</si>
  <si>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</si>
  <si>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</si>
  <si>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</si>
  <si>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</si>
  <si>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</si>
  <si>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</si>
  <si>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</si>
  <si>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</si>
  <si>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</si>
  <si>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</si>
  <si>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</si>
  <si>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</si>
  <si>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</si>
  <si>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</si>
  <si>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</si>
  <si>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</si>
  <si>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</si>
  <si>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</si>
  <si>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</si>
  <si>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</si>
  <si>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</si>
  <si>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</si>
  <si>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</si>
  <si>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</si>
  <si>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</si>
  <si>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</si>
  <si>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</si>
  <si>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</si>
  <si>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</si>
  <si>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</si>
  <si>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</si>
  <si>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</si>
  <si>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</si>
  <si>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</si>
  <si>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</si>
  <si>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</si>
  <si>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</si>
  <si>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</si>
  <si>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</si>
  <si>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</si>
  <si>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</si>
  <si>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</si>
  <si>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</si>
  <si>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</si>
  <si>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</si>
  <si>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</si>
  <si>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</si>
  <si>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</si>
  <si>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</si>
  <si>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</si>
  <si>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</si>
  <si>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</si>
  <si>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</si>
  <si>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</si>
  <si>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</si>
  <si>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</si>
  <si>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</si>
  <si>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</si>
  <si>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</si>
  <si>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</si>
  <si>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</si>
  <si>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</si>
  <si>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</si>
  <si>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</si>
  <si>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</si>
  <si>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</si>
  <si>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</si>
  <si>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</si>
  <si>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</si>
  <si>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</si>
  <si>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</si>
  <si>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</si>
  <si>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</si>
  <si>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</si>
  <si>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</si>
  <si>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</si>
  <si>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</si>
  <si>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</si>
  <si>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</si>
  <si>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</si>
  <si>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</si>
  <si>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</si>
  <si>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</si>
  <si>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</si>
  <si>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</si>
  <si>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</si>
  <si>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</si>
  <si>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</si>
  <si>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</si>
  <si>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</si>
  <si>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</si>
  <si>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</si>
  <si>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</si>
  <si>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</si>
  <si>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</si>
  <si>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</si>
  <si>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</si>
  <si>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</si>
  <si>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</si>
  <si>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</si>
  <si>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</si>
  <si>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</si>
  <si>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</si>
  <si>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</si>
  <si>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</si>
  <si>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</si>
  <si>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</si>
  <si>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</si>
  <si>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</si>
  <si>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</si>
  <si>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</si>
  <si>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</si>
  <si>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</si>
  <si>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</si>
  <si>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</si>
  <si>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</si>
  <si>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</si>
  <si>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</si>
  <si>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</si>
  <si>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</si>
  <si>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</si>
  <si>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</si>
  <si>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</si>
  <si>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</si>
  <si>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</si>
  <si>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</si>
  <si>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</si>
  <si>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</si>
  <si>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</si>
  <si>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</si>
  <si>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</si>
  <si>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</si>
  <si>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</si>
  <si>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</si>
  <si>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</si>
  <si>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</si>
  <si>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</si>
  <si>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</si>
  <si>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</si>
  <si>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</si>
  <si>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</si>
  <si>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</si>
  <si>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</si>
  <si>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</si>
  <si>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</si>
  <si>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</si>
  <si>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</si>
  <si>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</si>
  <si>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</si>
  <si>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</si>
  <si>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</si>
  <si>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</si>
  <si>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</si>
  <si>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</si>
  <si>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</si>
  <si>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</si>
  <si>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</si>
  <si>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</si>
  <si>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</si>
  <si>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</si>
  <si>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</si>
  <si>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</si>
  <si>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</si>
  <si>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</si>
  <si>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</si>
  <si>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</si>
  <si>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</si>
  <si>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</si>
  <si>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</si>
  <si>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</si>
  <si>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</si>
  <si>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</si>
  <si>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</si>
  <si>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</si>
  <si>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</si>
  <si>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</si>
  <si>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</si>
  <si>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</si>
  <si>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</si>
  <si>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</si>
  <si>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</si>
  <si>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</si>
  <si>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</si>
  <si>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</si>
  <si>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</si>
  <si>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</si>
  <si>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</si>
  <si>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</si>
  <si>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</si>
  <si>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</si>
  <si>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</si>
  <si>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</si>
  <si>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</si>
  <si>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</si>
  <si>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</si>
  <si>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</si>
  <si>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</si>
  <si>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</si>
  <si>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</si>
  <si>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</si>
  <si>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</si>
  <si>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</si>
  <si>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</si>
  <si>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</si>
  <si>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</si>
  <si>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</si>
  <si>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</si>
  <si>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</si>
  <si>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</si>
  <si>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</si>
  <si>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</si>
  <si>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</si>
  <si>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</si>
  <si>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</si>
  <si>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</si>
  <si>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</si>
  <si>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</si>
  <si>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</si>
  <si>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</si>
  <si>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</si>
  <si>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</si>
  <si>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</si>
  <si>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</si>
  <si>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</si>
  <si>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</si>
  <si>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</si>
  <si>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</si>
  <si>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</si>
  <si>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</si>
  <si>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</si>
  <si>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</si>
  <si>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</si>
  <si>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</si>
  <si>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</si>
  <si>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</si>
  <si>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</si>
  <si>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</si>
  <si>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</si>
  <si>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</si>
  <si>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</si>
  <si>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</si>
  <si>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</si>
  <si>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</si>
  <si>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</si>
  <si>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</si>
  <si>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</si>
  <si>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</si>
  <si>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</si>
  <si>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</si>
  <si>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</si>
  <si>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</si>
  <si>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</si>
  <si>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</si>
  <si>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</si>
  <si>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</si>
  <si>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</si>
  <si>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</si>
  <si>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</si>
  <si>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</si>
  <si>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</si>
  <si>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</si>
  <si>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</si>
  <si>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</si>
  <si>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</si>
  <si>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</si>
  <si>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</si>
  <si>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</si>
  <si>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</si>
  <si>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</si>
  <si>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</si>
  <si>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</si>
  <si>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</si>
  <si>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</si>
  <si>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</si>
  <si>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</si>
  <si>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</si>
  <si>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</si>
  <si>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</si>
  <si>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</si>
  <si>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</si>
  <si>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</si>
  <si>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</si>
  <si>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</si>
  <si>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</si>
  <si>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</si>
  <si>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</si>
  <si>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</si>
  <si>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</si>
  <si>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</si>
  <si>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</si>
  <si>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</si>
  <si>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</si>
  <si>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</si>
  <si>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</si>
  <si>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</si>
  <si>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</si>
  <si>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</si>
  <si>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</si>
  <si>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</si>
  <si>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</si>
  <si>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</si>
  <si>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</si>
  <si>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</si>
  <si>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</si>
  <si>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</si>
  <si>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</si>
  <si>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</si>
  <si>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</si>
  <si>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</si>
  <si>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</si>
  <si>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</si>
  <si>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</si>
  <si>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</si>
  <si>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</si>
  <si>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</si>
  <si>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</si>
  <si>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</si>
  <si>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</si>
  <si>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</si>
  <si>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</si>
  <si>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</si>
  <si>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</si>
  <si>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</si>
  <si>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</si>
  <si>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</si>
  <si>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</si>
  <si>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</si>
  <si>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</si>
  <si>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</si>
  <si>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</si>
  <si>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</si>
  <si>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</si>
  <si>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</si>
  <si>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</si>
  <si>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</si>
  <si>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</si>
  <si>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</si>
  <si>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</si>
  <si>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</si>
  <si>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</si>
  <si>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</si>
  <si>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</si>
  <si>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</si>
  <si>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</si>
  <si>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</si>
  <si>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</si>
  <si>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</si>
  <si>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</si>
  <si>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</si>
  <si>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</si>
  <si>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</si>
  <si>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</si>
  <si>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</si>
  <si>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</si>
  <si>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</si>
  <si>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</si>
  <si>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</si>
  <si>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</si>
  <si>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</si>
  <si>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</si>
  <si>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</si>
  <si>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</si>
  <si>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</si>
  <si>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</si>
  <si>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</si>
  <si>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</si>
  <si>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</si>
  <si>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</si>
  <si>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</si>
  <si>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</si>
  <si>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</si>
  <si>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</si>
  <si>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</si>
  <si>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</si>
  <si>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</si>
  <si>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</si>
  <si>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</si>
  <si>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</si>
  <si>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</si>
  <si>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</si>
  <si>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</si>
  <si>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</si>
  <si>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</si>
  <si>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</si>
  <si>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</si>
  <si>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</si>
  <si>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</si>
  <si>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</si>
  <si>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</si>
  <si>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</si>
  <si>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</si>
  <si>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</si>
  <si>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</si>
  <si>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</si>
  <si>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</si>
  <si>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</si>
  <si>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</si>
  <si>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</si>
  <si>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</si>
  <si>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</si>
  <si>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</si>
  <si>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</si>
  <si>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</si>
  <si>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</si>
  <si>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</si>
  <si>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</si>
  <si>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</si>
  <si>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</si>
  <si>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</si>
  <si>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</si>
  <si>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</si>
  <si>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</si>
  <si>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</si>
  <si>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</si>
  <si>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</si>
  <si>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</si>
  <si>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</si>
  <si>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</si>
  <si>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</si>
  <si>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</si>
  <si>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</si>
  <si>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</si>
  <si>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</si>
  <si>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</si>
  <si>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</si>
  <si>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</si>
  <si>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</si>
  <si>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</si>
  <si>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</si>
  <si>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</si>
  <si>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</si>
  <si>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</si>
  <si>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</si>
  <si>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</si>
  <si>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</si>
  <si>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</si>
  <si>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</si>
  <si>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</si>
  <si>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</si>
  <si>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</si>
  <si>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</si>
  <si>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</si>
  <si>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</si>
  <si>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</si>
  <si>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</si>
  <si>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</si>
  <si>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</si>
  <si>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</si>
  <si>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</si>
  <si>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</si>
  <si>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</si>
  <si>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</si>
  <si>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</si>
  <si>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</si>
  <si>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</si>
  <si>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</si>
  <si>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</si>
  <si>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</si>
  <si>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</si>
  <si>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</si>
  <si>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</si>
  <si>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</si>
  <si>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</si>
  <si>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</si>
  <si>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</si>
  <si>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</si>
  <si>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</si>
  <si>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</si>
  <si>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</si>
  <si>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</si>
  <si>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</si>
  <si>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</si>
  <si>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</si>
  <si>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</si>
  <si>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</si>
  <si>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</si>
  <si>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</si>
  <si>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</si>
  <si>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</si>
  <si>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</si>
  <si>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</si>
  <si>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</si>
  <si>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</si>
  <si>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</si>
  <si>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</si>
  <si>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</si>
  <si>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</si>
  <si>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</si>
  <si>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</si>
  <si>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</si>
  <si>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</si>
  <si>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</si>
  <si>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</si>
  <si>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</si>
  <si>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</si>
  <si>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</si>
  <si>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</si>
  <si>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</si>
  <si>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</si>
  <si>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</si>
  <si>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</si>
  <si>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</si>
  <si>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</si>
  <si>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</si>
  <si>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</si>
  <si>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</si>
  <si>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</si>
  <si>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</si>
  <si>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</si>
  <si>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</si>
  <si>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</si>
  <si>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</si>
  <si>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</si>
  <si>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</si>
  <si>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</si>
  <si>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</si>
  <si>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</si>
  <si>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</si>
  <si>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</si>
  <si>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</si>
  <si>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</si>
  <si>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</si>
  <si>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</si>
  <si>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</si>
  <si>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</si>
  <si>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</si>
  <si>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</si>
  <si>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</si>
  <si>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</si>
  <si>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</si>
  <si>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</si>
  <si>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</si>
  <si>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</si>
  <si>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</si>
  <si>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</si>
  <si>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</si>
  <si>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</si>
  <si>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</si>
  <si>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</si>
  <si>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</si>
  <si>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</si>
  <si>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</si>
  <si>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</si>
  <si>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</si>
  <si>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</si>
  <si>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</si>
  <si>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</si>
  <si>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</si>
  <si>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</si>
  <si>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</si>
  <si>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</si>
  <si>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</si>
  <si>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</si>
  <si>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</si>
  <si>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</si>
  <si>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</si>
  <si>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</si>
  <si>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</si>
  <si>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</si>
  <si>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</si>
  <si>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</si>
  <si>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</si>
  <si>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</si>
  <si>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</si>
  <si>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</si>
  <si>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</si>
  <si>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</si>
  <si>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</si>
  <si>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</si>
  <si>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</si>
  <si>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</si>
  <si>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</si>
  <si>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</si>
  <si>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</si>
  <si>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</si>
  <si>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</si>
  <si>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</si>
  <si>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</si>
  <si>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</si>
  <si>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</si>
  <si>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</si>
  <si>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</si>
  <si>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</si>
  <si>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</si>
  <si>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</si>
  <si>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</si>
  <si>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</si>
  <si>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</si>
  <si>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</si>
  <si>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</si>
  <si>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</si>
  <si>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</si>
  <si>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</si>
  <si>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</si>
  <si>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</si>
  <si>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</si>
  <si>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</si>
  <si>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</si>
  <si>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</si>
  <si>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</si>
  <si>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</si>
  <si>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</si>
  <si>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</si>
  <si>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</si>
  <si>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</si>
  <si>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</si>
  <si>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</si>
  <si>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</si>
  <si>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</si>
  <si>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</si>
  <si>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</si>
  <si>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</si>
  <si>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</si>
  <si>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</si>
  <si>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</si>
  <si>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</si>
  <si>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</si>
  <si>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</si>
  <si>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</si>
  <si>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</si>
  <si>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</si>
  <si>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</si>
  <si>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</si>
  <si>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</si>
  <si>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</si>
  <si>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</si>
  <si>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</si>
  <si>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</si>
  <si>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</si>
  <si>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</si>
  <si>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</si>
  <si>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</si>
  <si>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</si>
  <si>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</si>
  <si>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</si>
  <si>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</si>
  <si>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</si>
  <si>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</si>
  <si>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</si>
  <si>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</si>
  <si>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</si>
  <si>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</si>
  <si>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</si>
  <si>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</si>
  <si>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</si>
  <si>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</si>
  <si>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</si>
  <si>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</si>
  <si>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</si>
  <si>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</si>
  <si>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</si>
  <si>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</si>
  <si>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</si>
  <si>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</si>
  <si>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</si>
  <si>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</si>
  <si>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</si>
  <si>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</si>
  <si>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</si>
  <si>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</si>
  <si>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</si>
  <si>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</si>
  <si>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</si>
  <si>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</si>
  <si>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</si>
  <si>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</si>
  <si>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</si>
  <si>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</si>
  <si>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</si>
  <si>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</si>
  <si>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</si>
  <si>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</si>
  <si>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</si>
  <si>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</si>
  <si>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</si>
  <si>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</si>
  <si>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</si>
  <si>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</si>
  <si>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</si>
  <si>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</si>
  <si>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</si>
  <si>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</si>
  <si>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</si>
  <si>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</si>
  <si>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</si>
  <si>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</si>
  <si>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</si>
  <si>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</si>
  <si>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</si>
  <si>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</si>
  <si>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</si>
  <si>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</si>
  <si>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</si>
  <si>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</si>
  <si>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</si>
  <si>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</si>
  <si>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</si>
  <si>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</si>
  <si>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</si>
  <si>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</si>
  <si>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</si>
  <si>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</si>
  <si>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</si>
  <si>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</si>
  <si>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</si>
  <si>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</si>
  <si>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</si>
  <si>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</si>
  <si>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</si>
  <si>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</si>
  <si>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</si>
  <si>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</si>
  <si>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</si>
  <si>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</si>
  <si>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</si>
  <si>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</si>
  <si>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</si>
  <si>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</si>
  <si>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</si>
  <si>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</si>
  <si>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</si>
  <si>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</si>
  <si>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</si>
  <si>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</si>
  <si>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</si>
  <si>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</si>
  <si>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</si>
  <si>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</si>
  <si>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</si>
  <si>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</si>
  <si>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</si>
  <si>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</si>
  <si>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</si>
  <si>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</si>
  <si>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</si>
  <si>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</si>
  <si>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</si>
  <si>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</si>
  <si>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</si>
  <si>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</si>
  <si>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</si>
  <si>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</si>
  <si>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</si>
  <si>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</si>
  <si>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</si>
  <si>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</si>
  <si>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</si>
  <si>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</si>
  <si>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</si>
  <si>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</si>
  <si>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</si>
  <si>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</si>
  <si>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</si>
  <si>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</si>
  <si>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</si>
  <si>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</si>
  <si>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</si>
  <si>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</si>
  <si>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</si>
  <si>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</si>
  <si>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</si>
  <si>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</si>
  <si>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</si>
  <si>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</si>
  <si>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</si>
  <si>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</si>
  <si>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</si>
  <si>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</si>
  <si>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</si>
  <si>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</si>
  <si>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</si>
  <si>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</si>
  <si>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</si>
  <si>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</si>
  <si>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</si>
  <si>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</si>
  <si>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</si>
  <si>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</si>
  <si>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</si>
  <si>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</si>
  <si>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</si>
  <si>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</si>
  <si>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</si>
  <si>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</si>
  <si>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</si>
  <si>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</si>
  <si>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</si>
  <si>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</si>
  <si>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</si>
  <si>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</si>
  <si>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</si>
  <si>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</si>
  <si>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</si>
  <si>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</si>
  <si>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</si>
  <si>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</si>
  <si>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</si>
  <si>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</si>
  <si>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</si>
  <si>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</si>
  <si>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</si>
  <si>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</si>
  <si>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</si>
  <si>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</si>
  <si>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</si>
  <si>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</si>
  <si>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</si>
  <si>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</si>
  <si>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</si>
  <si>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</si>
  <si>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</si>
  <si>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</si>
  <si>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</si>
  <si>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</si>
  <si>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</si>
  <si>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</si>
  <si>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</si>
  <si>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</si>
  <si>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</si>
  <si>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</si>
  <si>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</si>
  <si>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</si>
  <si>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</si>
  <si>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</si>
  <si>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</si>
  <si>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</si>
  <si>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</si>
  <si>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</si>
  <si>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</si>
  <si>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</si>
  <si>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</si>
  <si>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</si>
  <si>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</si>
  <si>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</si>
  <si>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</si>
  <si>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</si>
  <si>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</si>
  <si>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</si>
  <si>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</si>
  <si>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</si>
  <si>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</si>
  <si>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</si>
  <si>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</si>
  <si>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</si>
  <si>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</si>
  <si>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</si>
  <si>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</si>
  <si>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</si>
  <si>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</si>
  <si>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</si>
  <si>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</si>
  <si>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</si>
  <si>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</si>
  <si>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</si>
  <si>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</si>
  <si>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</si>
  <si>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</si>
  <si>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</si>
  <si>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</si>
  <si>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</si>
  <si>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</si>
  <si>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</si>
  <si>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</si>
  <si>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</si>
  <si>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</si>
  <si>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</si>
  <si>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</si>
  <si>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</si>
  <si>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</si>
  <si>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</si>
  <si>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</si>
  <si>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</si>
  <si>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</si>
  <si>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</si>
  <si>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</si>
  <si>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</si>
  <si>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</si>
  <si>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</si>
  <si>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</si>
  <si>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</si>
  <si>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</si>
  <si>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</si>
  <si>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</si>
  <si>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</si>
  <si>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</si>
  <si>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</si>
  <si>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</si>
  <si>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</si>
  <si>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</si>
  <si>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</si>
  <si>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</si>
  <si>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</si>
  <si>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</si>
  <si>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</si>
  <si>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</si>
  <si>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</si>
  <si>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</si>
  <si>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</si>
  <si>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</si>
  <si>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</si>
  <si>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</si>
  <si>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</si>
  <si>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</si>
  <si>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</si>
  <si>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</si>
  <si>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</si>
  <si>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</si>
  <si>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</si>
  <si>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</si>
  <si>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</si>
  <si>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</si>
  <si>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</si>
  <si>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</si>
  <si>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</si>
  <si>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</si>
  <si>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</si>
  <si>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</si>
  <si>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</si>
  <si>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</si>
  <si>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</si>
  <si>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</si>
  <si>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</si>
  <si>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</si>
  <si>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</si>
  <si>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</si>
  <si>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</si>
  <si>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</si>
  <si>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</si>
  <si>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</si>
  <si>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</si>
  <si>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</si>
  <si>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</si>
  <si>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</si>
  <si>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</si>
  <si>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</si>
  <si>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</si>
  <si>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</si>
  <si>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</si>
  <si>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</si>
  <si>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</si>
  <si>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</si>
  <si>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</si>
  <si>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</si>
  <si>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</si>
  <si>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</si>
  <si>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</si>
  <si>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</si>
  <si>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</si>
  <si>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</si>
  <si>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</si>
  <si>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</si>
  <si>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</si>
  <si>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</si>
  <si>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</si>
  <si>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</si>
  <si>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</si>
  <si>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</si>
  <si>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</si>
  <si>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</si>
  <si>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</si>
  <si>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</si>
  <si>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</si>
  <si>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</si>
  <si>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</si>
  <si>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</si>
  <si>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</si>
  <si>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</si>
  <si>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</si>
  <si>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</si>
  <si>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</si>
  <si>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</si>
  <si>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</si>
  <si>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</si>
  <si>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</si>
  <si>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</si>
  <si>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</si>
  <si>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</si>
  <si>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</si>
  <si>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</si>
  <si>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</si>
  <si>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</si>
  <si>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</si>
  <si>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</si>
  <si>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</si>
  <si>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</si>
  <si>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</si>
  <si>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</si>
  <si>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</si>
  <si>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</si>
  <si>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</si>
  <si>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</si>
  <si>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</si>
  <si>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</si>
  <si>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</si>
  <si>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</si>
  <si>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</si>
  <si>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</si>
  <si>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</si>
  <si>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</si>
  <si>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</si>
  <si>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</si>
  <si>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</si>
  <si>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</si>
  <si>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</si>
  <si>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</si>
  <si>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</si>
  <si>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</si>
  <si>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</si>
  <si>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</si>
  <si>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</si>
  <si>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</si>
  <si>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</si>
  <si>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</si>
  <si>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</si>
  <si>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</si>
  <si>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</si>
  <si>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</si>
  <si>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</si>
  <si>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</si>
  <si>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</si>
  <si>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</si>
  <si>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</si>
  <si>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</si>
  <si>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</si>
  <si>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</si>
  <si>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</si>
  <si>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</si>
  <si>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</si>
  <si>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</si>
  <si>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</si>
  <si>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</si>
  <si>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</si>
  <si>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</si>
  <si>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</si>
  <si>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</si>
  <si>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</si>
  <si>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</si>
  <si>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</si>
  <si>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</si>
  <si>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</si>
  <si>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</si>
  <si>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</si>
  <si>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</si>
  <si>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</si>
  <si>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</si>
  <si>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</si>
  <si>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</si>
  <si>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</si>
  <si>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</si>
  <si>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</si>
  <si>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</si>
  <si>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</si>
  <si>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</si>
  <si>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</si>
  <si>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</si>
  <si>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</si>
  <si>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</si>
  <si>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</si>
  <si>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</si>
  <si>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</si>
  <si>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</si>
  <si>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</si>
  <si>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</si>
  <si>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</si>
  <si>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</si>
  <si>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</si>
  <si>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</si>
  <si>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</si>
  <si>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</si>
  <si>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</si>
  <si>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</si>
  <si>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</si>
  <si>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</si>
  <si>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</si>
  <si>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</si>
  <si>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</si>
  <si>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</si>
  <si>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</si>
  <si>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</si>
  <si>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</si>
  <si>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</si>
  <si>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</si>
  <si>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</si>
  <si>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</si>
  <si>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</si>
  <si>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</si>
  <si>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</si>
  <si>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</si>
  <si>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</si>
  <si>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</si>
  <si>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</si>
  <si>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</si>
  <si>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</si>
  <si>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</si>
  <si>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</si>
  <si>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</si>
  <si>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</si>
  <si>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</si>
  <si>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</si>
  <si>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</si>
  <si>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</si>
  <si>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</si>
  <si>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</si>
  <si>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</si>
  <si>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</si>
  <si>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</si>
  <si>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</si>
  <si>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</si>
  <si>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</si>
  <si>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</si>
  <si>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</si>
  <si>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</si>
  <si>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</si>
  <si>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</si>
  <si>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</si>
  <si>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</si>
  <si>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</si>
  <si>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</si>
  <si>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</si>
  <si>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</si>
  <si>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</si>
  <si>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</si>
  <si>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</si>
  <si>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</si>
  <si>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</si>
  <si>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</si>
  <si>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</si>
  <si>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</si>
  <si>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</si>
  <si>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</si>
  <si>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</si>
  <si>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</si>
  <si>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</si>
  <si>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</si>
  <si>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</si>
  <si>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</si>
  <si>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</si>
  <si>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</si>
  <si>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</si>
  <si>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</si>
  <si>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</si>
  <si>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</si>
  <si>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</si>
  <si>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</si>
  <si>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</si>
  <si>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</si>
  <si>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</si>
  <si>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</si>
  <si>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</si>
  <si>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</si>
  <si>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</si>
  <si>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</si>
  <si>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</si>
  <si>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</si>
  <si>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</si>
  <si>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</si>
  <si>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</si>
  <si>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</si>
  <si>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</si>
  <si>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</si>
  <si>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</si>
  <si>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</si>
  <si>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</si>
  <si>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</si>
  <si>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</si>
  <si>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</si>
  <si>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</si>
  <si>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</si>
  <si>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</si>
  <si>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</si>
  <si>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</si>
  <si>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</si>
  <si>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</si>
  <si>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</si>
  <si>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</si>
  <si>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</si>
  <si>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</si>
  <si>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</si>
  <si>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</si>
  <si>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</si>
  <si>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</si>
  <si>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</si>
  <si>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</si>
  <si>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</si>
  <si>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</si>
  <si>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</si>
  <si>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</si>
  <si>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</si>
  <si>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</si>
  <si>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</si>
  <si>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</si>
  <si>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</si>
  <si>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</si>
  <si>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</si>
  <si>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</si>
  <si>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</si>
  <si>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</si>
  <si>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</si>
  <si>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</si>
  <si>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</si>
  <si>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</si>
  <si>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</si>
  <si>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</si>
  <si>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</si>
  <si>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</si>
  <si>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</si>
  <si>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</si>
  <si>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</si>
  <si>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</si>
  <si>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</si>
  <si>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</si>
  <si>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</si>
  <si>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</si>
  <si>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</si>
  <si>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</si>
  <si>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</si>
  <si>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</si>
  <si>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</si>
  <si>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</si>
  <si>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</si>
  <si>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</si>
  <si>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</si>
  <si>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</si>
  <si>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</si>
  <si>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</si>
  <si>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</si>
  <si>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</si>
  <si>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</si>
  <si>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</si>
  <si>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</si>
  <si>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</si>
  <si>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</si>
  <si>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</si>
  <si>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</si>
  <si>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</si>
  <si>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</si>
  <si>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</si>
  <si>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</si>
  <si>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</si>
  <si>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</si>
  <si>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</si>
  <si>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</si>
  <si>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</si>
  <si>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</si>
  <si>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</si>
  <si>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</si>
  <si>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</si>
  <si>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</si>
  <si>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</si>
  <si>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</si>
  <si>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</si>
  <si>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</si>
  <si>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</si>
  <si>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</si>
  <si>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</si>
  <si>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</si>
  <si>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</si>
  <si>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</si>
  <si>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</si>
  <si>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</si>
  <si>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</si>
  <si>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</si>
  <si>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</si>
  <si>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</si>
  <si>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</si>
  <si>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</si>
  <si>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</si>
  <si>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</si>
  <si>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</si>
  <si>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</si>
  <si>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</si>
  <si>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</si>
  <si>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</si>
  <si>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</si>
  <si>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</si>
  <si>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</si>
  <si>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</si>
  <si>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</si>
  <si>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</si>
  <si>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</si>
  <si>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</si>
  <si>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</si>
  <si>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</si>
  <si>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</si>
  <si>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</si>
  <si>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</si>
  <si>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</si>
  <si>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</si>
  <si>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</si>
  <si>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</si>
  <si>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</si>
  <si>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</si>
  <si>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</si>
  <si>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</si>
  <si>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</si>
  <si>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</si>
  <si>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</si>
  <si>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</si>
  <si>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</si>
  <si>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</si>
  <si>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</si>
  <si>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</si>
  <si>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</si>
  <si>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</si>
  <si>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</si>
  <si>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</si>
  <si>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</si>
  <si>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</si>
  <si>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</si>
  <si>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</si>
  <si>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</si>
  <si>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</si>
  <si>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</si>
  <si>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</si>
  <si>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</si>
  <si>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</si>
  <si>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</si>
  <si>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</si>
  <si>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</si>
  <si>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</si>
  <si>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</si>
  <si>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</si>
  <si>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</si>
  <si>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</si>
  <si>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</si>
  <si>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</si>
  <si>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</si>
  <si>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</si>
  <si>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</si>
  <si>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</si>
  <si>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</si>
  <si>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</si>
  <si>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</si>
  <si>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</si>
  <si>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</si>
  <si>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</si>
  <si>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</si>
  <si>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</si>
  <si>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</si>
  <si>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</si>
  <si>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</si>
  <si>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</si>
  <si>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</si>
  <si>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</si>
  <si>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</si>
  <si>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</si>
  <si>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</si>
  <si>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</si>
  <si>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</si>
  <si>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</si>
  <si>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</si>
  <si>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</si>
  <si>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</si>
  <si>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</si>
  <si>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</si>
  <si>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</si>
  <si>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</si>
  <si>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</si>
  <si>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</si>
  <si>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</si>
  <si>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</si>
  <si>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</si>
  <si>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</si>
  <si>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</si>
  <si>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</si>
  <si>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</si>
  <si>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</si>
  <si>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</si>
  <si>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</si>
  <si>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</si>
  <si>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</si>
  <si>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</si>
  <si>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</si>
  <si>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</si>
  <si>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</si>
  <si>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</si>
  <si>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</si>
  <si>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</si>
  <si>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</si>
  <si>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</si>
  <si>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</si>
  <si>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</si>
  <si>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</si>
  <si>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</si>
  <si>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</si>
  <si>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</si>
  <si>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</si>
  <si>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</si>
  <si>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</si>
  <si>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</si>
  <si>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</si>
  <si>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</si>
  <si>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</si>
  <si>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</si>
  <si>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</si>
  <si>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</si>
  <si>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</si>
  <si>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</si>
  <si>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</si>
  <si>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</si>
  <si>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</si>
  <si>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</si>
  <si>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</si>
  <si>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</si>
  <si>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</si>
  <si>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</si>
  <si>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</si>
  <si>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</si>
  <si>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</si>
  <si>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</si>
  <si>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</si>
  <si>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</si>
  <si>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</si>
  <si>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</si>
  <si>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</si>
  <si>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</si>
  <si>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</si>
  <si>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</si>
  <si>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</si>
  <si>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</si>
  <si>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</si>
  <si>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</si>
  <si>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</si>
  <si>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</si>
  <si>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</si>
  <si>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</si>
  <si>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</si>
  <si>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</si>
  <si>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</si>
  <si>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</si>
  <si>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</si>
  <si>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</si>
  <si>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</si>
  <si>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</si>
  <si>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</si>
  <si>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</si>
  <si>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</si>
  <si>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</si>
  <si>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</si>
  <si>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</si>
  <si>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</si>
  <si>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</si>
  <si>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</si>
  <si>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</si>
  <si>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</si>
  <si>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</si>
  <si>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</si>
  <si>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</si>
  <si>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</si>
  <si>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</si>
  <si>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</si>
  <si>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</si>
  <si>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</si>
  <si>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</si>
  <si>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</si>
  <si>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</si>
  <si>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</si>
  <si>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</si>
  <si>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</si>
  <si>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</si>
  <si>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</si>
  <si>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</si>
  <si>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</si>
  <si>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</si>
  <si>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</si>
  <si>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</si>
  <si>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</si>
  <si>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</si>
  <si>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</si>
  <si>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</si>
  <si>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</si>
  <si>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</si>
  <si>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</si>
  <si>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</si>
  <si>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</si>
  <si>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</si>
  <si>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</si>
  <si>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</si>
  <si>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</si>
  <si>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</si>
  <si>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</si>
  <si>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</si>
  <si>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</si>
  <si>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</si>
  <si>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</si>
  <si>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</si>
  <si>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</si>
  <si>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</si>
  <si>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</si>
  <si>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</si>
  <si>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</si>
  <si>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</si>
  <si>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</si>
  <si>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</si>
  <si>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</si>
  <si>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</si>
  <si>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</si>
  <si>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</si>
  <si>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</si>
  <si>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</si>
  <si>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</si>
  <si>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</si>
  <si>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</si>
  <si>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</si>
  <si>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</si>
  <si>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</si>
  <si>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</si>
  <si>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</si>
  <si>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</si>
  <si>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</si>
  <si>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</si>
  <si>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</si>
  <si>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</si>
  <si>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</si>
  <si>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</si>
  <si>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</si>
  <si>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</si>
  <si>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</si>
  <si>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</si>
  <si>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</si>
  <si>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</si>
  <si>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</si>
  <si>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</si>
  <si>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</si>
  <si>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</si>
  <si>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</si>
  <si>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</si>
  <si>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</si>
  <si>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</si>
  <si>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</si>
  <si>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</si>
  <si>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</si>
  <si>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</si>
  <si>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</si>
  <si>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</si>
  <si>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</si>
  <si>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</si>
  <si>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</si>
  <si>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</si>
  <si>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</si>
  <si>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</si>
  <si>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</si>
  <si>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</si>
  <si>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</si>
  <si>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</si>
  <si>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</si>
  <si>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</si>
  <si>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</si>
  <si>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</si>
  <si>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</si>
  <si>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</si>
  <si>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</si>
  <si>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</si>
  <si>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</si>
  <si>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</si>
  <si>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</si>
  <si>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</si>
  <si>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</si>
  <si>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</si>
  <si>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</si>
  <si>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</si>
  <si>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</si>
  <si>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</si>
  <si>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</si>
  <si>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</si>
  <si>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</si>
  <si>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</si>
  <si>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</si>
  <si>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</si>
  <si>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</si>
  <si>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</si>
  <si>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</si>
  <si>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</si>
  <si>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</si>
  <si>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</si>
  <si>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</si>
  <si>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</si>
  <si>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</si>
  <si>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</si>
  <si>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</si>
  <si>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</si>
  <si>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</si>
  <si>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</si>
  <si>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</si>
  <si>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</si>
  <si>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</si>
  <si>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</si>
  <si>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</si>
  <si>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</si>
  <si>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</si>
  <si>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</si>
  <si>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</si>
  <si>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</si>
  <si>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</si>
  <si>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</si>
  <si>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</si>
  <si>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</si>
  <si>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</si>
  <si>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</si>
  <si>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</si>
  <si>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</si>
  <si>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</si>
  <si>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</si>
  <si>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</si>
  <si>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</si>
  <si>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</si>
  <si>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</si>
  <si>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</si>
  <si>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</si>
  <si>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</si>
  <si>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</si>
  <si>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</si>
  <si>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</si>
  <si>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</si>
  <si>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</si>
  <si>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</si>
  <si>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</si>
  <si>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</si>
  <si>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</si>
  <si>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</si>
  <si>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</si>
  <si>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</si>
  <si>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</si>
  <si>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</si>
  <si>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</si>
  <si>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</si>
  <si>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</si>
  <si>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</si>
  <si>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</si>
  <si>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</si>
  <si>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</si>
  <si>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</si>
  <si>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</si>
  <si>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</si>
  <si>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</si>
  <si>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</si>
  <si>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</si>
  <si>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</si>
  <si>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</si>
  <si>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</si>
  <si>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</si>
  <si>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</si>
  <si>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</si>
  <si>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</si>
  <si>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</si>
  <si>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</si>
  <si>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</si>
  <si>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</si>
  <si>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</si>
  <si>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</si>
  <si>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</si>
  <si>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</si>
  <si>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</si>
  <si>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</si>
  <si>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</si>
  <si>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</si>
  <si>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</si>
  <si>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</si>
  <si>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</si>
  <si>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</si>
  <si>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</si>
  <si>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</si>
  <si>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</si>
  <si>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</si>
  <si>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</si>
  <si>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</si>
  <si>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</si>
  <si>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</si>
  <si>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</si>
  <si>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</si>
  <si>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</si>
  <si>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</si>
  <si>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</si>
  <si>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</si>
  <si>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</si>
  <si>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</si>
  <si>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</si>
  <si>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</si>
  <si>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</si>
  <si>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</si>
  <si>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</si>
  <si>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</si>
  <si>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</si>
  <si>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</si>
  <si>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</si>
  <si>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</si>
  <si>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</si>
  <si>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</si>
  <si>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</si>
  <si>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</si>
  <si>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</si>
  <si>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</si>
  <si>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</si>
  <si>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</si>
  <si>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</si>
  <si>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</si>
  <si>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</si>
  <si>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</si>
  <si>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</si>
  <si>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</si>
  <si>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</si>
  <si>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</si>
  <si>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</si>
  <si>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</si>
  <si>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</si>
  <si>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</si>
  <si>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</si>
  <si>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</si>
  <si>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</si>
  <si>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</si>
  <si>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</si>
  <si>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</si>
  <si>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</si>
  <si>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</si>
  <si>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</si>
  <si>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</si>
  <si>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</si>
  <si>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</si>
  <si>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</si>
  <si>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</si>
  <si>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</si>
  <si>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</si>
  <si>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</si>
  <si>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</si>
  <si>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</si>
  <si>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</si>
  <si>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</si>
  <si>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</si>
  <si>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</si>
  <si>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</si>
  <si>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</si>
  <si>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</si>
  <si>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</si>
  <si>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</si>
  <si>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</si>
  <si>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</si>
  <si>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</si>
  <si>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</si>
  <si>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</si>
  <si>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</si>
  <si>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</si>
  <si>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</si>
  <si>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</si>
  <si>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</si>
  <si>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</si>
  <si>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</si>
  <si>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</si>
  <si>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</si>
  <si>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</si>
  <si>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</si>
  <si>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</si>
  <si>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</si>
  <si>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</si>
  <si>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</si>
  <si>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</si>
  <si>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</si>
  <si>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</si>
  <si>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</si>
  <si>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</si>
  <si>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</si>
  <si>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</si>
  <si>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</si>
  <si>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</si>
  <si>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</si>
  <si>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</si>
  <si>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</si>
  <si>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</si>
  <si>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</si>
  <si>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</si>
  <si>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</si>
  <si>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</si>
  <si>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</si>
  <si>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</si>
  <si>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</si>
  <si>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</si>
  <si>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</si>
  <si>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</si>
  <si>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</si>
  <si>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</si>
  <si>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</si>
  <si>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</si>
  <si>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</si>
  <si>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</si>
  <si>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</si>
  <si>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</si>
  <si>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</si>
  <si>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</si>
  <si>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</si>
  <si>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</si>
  <si>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</si>
  <si>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</si>
  <si>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</si>
  <si>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</si>
  <si>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</si>
  <si>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</si>
  <si>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</si>
  <si>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</si>
  <si>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</si>
  <si>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</si>
  <si>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</si>
  <si>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</si>
  <si>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</si>
  <si>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</si>
  <si>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</si>
  <si>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</si>
  <si>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</si>
  <si>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</si>
  <si>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</si>
  <si>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</si>
  <si>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</si>
  <si>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</si>
  <si>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</si>
  <si>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</si>
  <si>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</si>
  <si>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</si>
  <si>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</si>
  <si>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</si>
  <si>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</si>
  <si>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</si>
  <si>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</si>
  <si>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</si>
  <si>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</si>
  <si>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</si>
  <si>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</si>
  <si>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</si>
  <si>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</si>
  <si>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</si>
  <si>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</si>
  <si>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</si>
  <si>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</si>
  <si>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</si>
  <si>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</si>
  <si>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</si>
  <si>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</si>
  <si>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</si>
  <si>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</si>
  <si>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</si>
  <si>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</si>
  <si>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</si>
  <si>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</si>
  <si>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</si>
  <si>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</si>
  <si>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</si>
  <si>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</si>
  <si>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</si>
  <si>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</si>
  <si>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</si>
  <si>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</si>
  <si>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</si>
  <si>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</si>
  <si>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</si>
  <si>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</si>
  <si>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</si>
  <si>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</si>
  <si>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</si>
  <si>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</si>
  <si>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</si>
  <si>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</si>
  <si>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</si>
  <si>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</si>
  <si>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</si>
  <si>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</si>
  <si>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</si>
  <si>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</si>
  <si>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</si>
  <si>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</si>
  <si>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</si>
  <si>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</si>
  <si>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</si>
  <si>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</si>
  <si>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</si>
  <si>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</si>
  <si>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</si>
  <si>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</si>
  <si>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</si>
  <si>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</si>
  <si>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</si>
  <si>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</si>
  <si>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</si>
  <si>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</si>
  <si>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</si>
  <si>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</si>
  <si>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</si>
  <si>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</si>
  <si>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</si>
  <si>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</si>
  <si>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</si>
  <si>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</si>
  <si>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</si>
  <si>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</si>
  <si>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</si>
  <si>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</si>
  <si>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</si>
  <si>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</si>
  <si>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</si>
  <si>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</si>
  <si>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</si>
  <si>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</si>
  <si>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</si>
  <si>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</si>
  <si>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</si>
  <si>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</si>
  <si>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</si>
  <si>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</si>
  <si>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</si>
  <si>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</si>
  <si>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</si>
  <si>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</si>
  <si>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</si>
  <si>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</si>
  <si>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</si>
  <si>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</si>
  <si>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</si>
  <si>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</si>
  <si>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</si>
  <si>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</si>
  <si>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</si>
  <si>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</si>
  <si>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</si>
  <si>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</si>
  <si>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</si>
  <si>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</si>
  <si>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</si>
  <si>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</si>
  <si>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</si>
  <si>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</si>
  <si>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</si>
  <si>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</si>
  <si>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</si>
  <si>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</si>
  <si>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</si>
  <si>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</si>
  <si>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</si>
  <si>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</si>
  <si>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</si>
  <si>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</si>
  <si>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</si>
  <si>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</si>
  <si>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</si>
  <si>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</si>
  <si>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</si>
  <si>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</si>
  <si>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</si>
  <si>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</si>
  <si>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</si>
  <si>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</si>
  <si>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</si>
  <si>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</si>
  <si>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</si>
  <si>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</si>
  <si>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</si>
  <si>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</si>
  <si>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</si>
  <si>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</si>
  <si>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</si>
  <si>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</si>
  <si>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</si>
  <si>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</si>
  <si>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</si>
  <si>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</si>
  <si>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</si>
  <si>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</si>
  <si>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</si>
  <si>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</si>
  <si>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</si>
  <si>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</si>
  <si>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</si>
  <si>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</si>
  <si>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</si>
  <si>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</si>
  <si>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</si>
  <si>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</si>
  <si>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</si>
  <si>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</si>
  <si>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</si>
  <si>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</si>
  <si>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</si>
  <si>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</si>
  <si>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</si>
  <si>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</si>
  <si>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</si>
  <si>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</si>
  <si>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</si>
  <si>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</si>
  <si>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</si>
  <si>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</si>
  <si>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</si>
  <si>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</si>
  <si>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</si>
  <si>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</si>
  <si>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</si>
  <si>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</si>
  <si>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</si>
  <si>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</si>
  <si>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</si>
  <si>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</si>
  <si>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</si>
  <si>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</si>
  <si>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</si>
  <si>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</si>
  <si>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</si>
  <si>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</si>
  <si>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</si>
  <si>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</si>
  <si>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</si>
  <si>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</si>
  <si>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</si>
  <si>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</si>
  <si>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</si>
  <si>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</si>
  <si>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</si>
  <si>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</si>
  <si>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</si>
  <si>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</si>
  <si>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</si>
  <si>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</si>
  <si>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</si>
  <si>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</si>
  <si>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</si>
  <si>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</si>
  <si>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</si>
  <si>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</si>
  <si>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</si>
  <si>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</si>
  <si>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</si>
  <si>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</si>
  <si>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</si>
  <si>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</si>
  <si>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</si>
  <si>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</si>
  <si>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</si>
  <si>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</si>
  <si>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</si>
  <si>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</si>
  <si>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</si>
  <si>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</si>
  <si>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</si>
  <si>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</si>
  <si>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</si>
  <si>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</si>
  <si>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</si>
  <si>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</si>
  <si>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</si>
  <si>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</si>
  <si>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</si>
  <si>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</si>
  <si>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</si>
  <si>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</si>
  <si>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</si>
  <si>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</si>
  <si>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</si>
  <si>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</si>
  <si>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</si>
  <si>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</si>
  <si>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</si>
  <si>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</si>
  <si>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</si>
  <si>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</si>
  <si>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</si>
  <si>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</si>
  <si>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</si>
  <si>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</si>
  <si>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</si>
  <si>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</si>
  <si>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</si>
  <si>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</si>
  <si>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</si>
  <si>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</si>
  <si>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</si>
  <si>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</si>
  <si>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</si>
  <si>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</si>
  <si>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</si>
  <si>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</si>
  <si>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</si>
  <si>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</si>
  <si>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</si>
  <si>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</si>
  <si>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</si>
  <si>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</si>
  <si>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</si>
  <si>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</si>
  <si>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</si>
  <si>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</si>
  <si>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</si>
  <si>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</si>
  <si>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</si>
  <si>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</si>
  <si>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</si>
  <si>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</si>
  <si>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</si>
  <si>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</si>
  <si>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</si>
  <si>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</si>
  <si>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</si>
  <si>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</si>
  <si>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</si>
  <si>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</si>
  <si>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</si>
  <si>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</si>
  <si>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</si>
  <si>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</si>
  <si>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</si>
  <si>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</si>
  <si>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</si>
  <si>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</si>
  <si>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</si>
  <si>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</si>
  <si>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</si>
  <si>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</si>
  <si>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</si>
  <si>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</si>
  <si>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</si>
  <si>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</si>
  <si>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</si>
  <si>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</si>
  <si>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</si>
  <si>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</si>
  <si>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</si>
  <si>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</si>
  <si>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</si>
  <si>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</si>
  <si>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</si>
  <si>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</si>
  <si>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</si>
  <si>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</si>
  <si>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</si>
  <si>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</si>
  <si>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</si>
  <si>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</si>
  <si>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</si>
  <si>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</si>
  <si>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</si>
  <si>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</si>
  <si>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</si>
  <si>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</si>
  <si>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</si>
  <si>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</si>
  <si>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</si>
  <si>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</si>
  <si>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</si>
  <si>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</si>
  <si>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</si>
  <si>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</si>
  <si>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</si>
  <si>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</si>
  <si>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</si>
  <si>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</si>
  <si>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</si>
  <si>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</si>
  <si>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</si>
  <si>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</si>
  <si>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</si>
  <si>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</si>
  <si>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</si>
  <si>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</si>
  <si>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</si>
  <si>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</si>
  <si>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</si>
  <si>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</si>
  <si>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</si>
  <si>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</si>
  <si>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</si>
  <si>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</si>
  <si>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</si>
  <si>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</si>
  <si>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</si>
  <si>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</si>
  <si>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</si>
  <si>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</si>
  <si>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</si>
  <si>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</si>
  <si>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</si>
  <si>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</si>
  <si>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</si>
  <si>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</si>
  <si>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</si>
  <si>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</si>
  <si>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</si>
  <si>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</si>
  <si>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</si>
  <si>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</si>
  <si>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</si>
  <si>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</si>
  <si>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</si>
  <si>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</si>
  <si>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</si>
  <si>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</si>
  <si>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</si>
  <si>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</si>
  <si>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</si>
  <si>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</si>
  <si>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</si>
  <si>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</si>
  <si>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</si>
  <si>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</si>
  <si>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</si>
  <si>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</si>
  <si>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</si>
  <si>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</si>
  <si>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</si>
  <si>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</si>
  <si>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</si>
  <si>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</si>
  <si>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</si>
  <si>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</si>
  <si>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</si>
  <si>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</si>
  <si>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</si>
  <si>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</si>
  <si>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</si>
  <si>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</si>
  <si>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</si>
  <si>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</si>
  <si>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</si>
  <si>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</si>
  <si>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</si>
  <si>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</si>
  <si>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</si>
  <si>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</si>
  <si>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</si>
  <si>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</si>
  <si>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</si>
  <si>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</si>
  <si>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</si>
  <si>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</si>
  <si>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</si>
  <si>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</si>
  <si>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</si>
  <si>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</si>
  <si>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</si>
  <si>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</si>
  <si>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</si>
  <si>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</si>
  <si>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</si>
  <si>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</si>
  <si>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</si>
  <si>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</si>
  <si>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</si>
  <si>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</si>
  <si>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</si>
  <si>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</si>
  <si>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</si>
  <si>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</si>
  <si>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</si>
  <si>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</si>
  <si>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</si>
  <si>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</si>
  <si>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</si>
  <si>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</si>
  <si>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</si>
  <si>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</si>
  <si>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</si>
  <si>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</si>
  <si>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</si>
  <si>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</si>
  <si>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</si>
  <si>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</si>
  <si>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</si>
  <si>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</si>
  <si>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</si>
  <si>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</si>
  <si>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</si>
  <si>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</si>
  <si>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</si>
  <si>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</si>
  <si>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</si>
  <si>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</si>
  <si>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</si>
  <si>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</si>
  <si>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</si>
  <si>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</si>
  <si>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</si>
  <si>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</si>
  <si>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</si>
  <si>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</si>
  <si>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</si>
  <si>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</si>
  <si>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</si>
  <si>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</si>
  <si>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</si>
  <si>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</si>
  <si>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</si>
  <si>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</si>
  <si>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</si>
  <si>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</si>
  <si>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</si>
  <si>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</si>
  <si>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</si>
  <si>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</si>
  <si>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</si>
  <si>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</si>
  <si>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</si>
  <si>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</si>
  <si>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</si>
  <si>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</si>
  <si>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</si>
  <si>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</si>
  <si>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</si>
  <si>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</si>
  <si>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</si>
  <si>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</si>
  <si>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</si>
  <si>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</si>
  <si>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</si>
  <si>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</si>
  <si>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</si>
  <si>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</si>
  <si>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</si>
  <si>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</si>
  <si>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</si>
  <si>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</si>
  <si>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</si>
  <si>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</si>
  <si>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</si>
  <si>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</si>
  <si>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</si>
  <si>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</si>
  <si>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</si>
  <si>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</si>
  <si>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</si>
  <si>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</si>
  <si>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</si>
  <si>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</si>
  <si>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</si>
  <si>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</si>
  <si>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</si>
  <si>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</si>
  <si>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</si>
  <si>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</si>
  <si>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</si>
  <si>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</si>
  <si>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</si>
  <si>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</si>
  <si>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</si>
  <si>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</si>
  <si>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</si>
  <si>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</si>
  <si>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</si>
  <si>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</si>
  <si>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</si>
  <si>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</si>
  <si>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</si>
  <si>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</si>
  <si>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</si>
  <si>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</si>
  <si>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</si>
  <si>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</si>
  <si>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</si>
  <si>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</si>
  <si>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</si>
  <si>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</si>
  <si>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</si>
  <si>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</si>
  <si>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</si>
  <si>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</si>
  <si>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</si>
  <si>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</si>
  <si>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</si>
  <si>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</si>
  <si>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</si>
  <si>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</si>
  <si>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</si>
  <si>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</si>
  <si>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</si>
  <si>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</si>
  <si>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</si>
  <si>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</si>
  <si>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</si>
  <si>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</si>
  <si>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</si>
  <si>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</si>
  <si>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</si>
  <si>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</si>
  <si>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</si>
  <si>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</si>
  <si>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</si>
  <si>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</si>
  <si>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</si>
  <si>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</si>
  <si>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</si>
  <si>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</si>
  <si>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</si>
  <si>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</si>
  <si>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</si>
  <si>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</si>
  <si>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</si>
  <si>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</si>
  <si>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</si>
  <si>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</si>
  <si>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</si>
  <si>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</si>
  <si>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</si>
  <si>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</si>
  <si>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</si>
  <si>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</si>
  <si>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</si>
  <si>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</si>
  <si>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</si>
  <si>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</si>
  <si>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</si>
  <si>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</si>
  <si>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</si>
  <si>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</si>
  <si>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</si>
  <si>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</si>
  <si>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</si>
  <si>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</si>
  <si>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</si>
  <si>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</si>
  <si>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</si>
  <si>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</si>
  <si>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</si>
  <si>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</si>
  <si>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</si>
  <si>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</si>
  <si>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</si>
  <si>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</si>
  <si>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</si>
  <si>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</si>
  <si>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</si>
  <si>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</si>
  <si>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</si>
  <si>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</si>
  <si>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</si>
  <si>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</si>
  <si>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</si>
  <si>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</si>
  <si>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</si>
  <si>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</si>
  <si>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</si>
  <si>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</si>
  <si>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</si>
  <si>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</si>
  <si>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</si>
  <si>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</si>
  <si>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</si>
  <si>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</si>
  <si>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</si>
  <si>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</si>
  <si>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</si>
  <si>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</si>
  <si>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</si>
  <si>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</si>
  <si>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</si>
  <si>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</si>
  <si>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</si>
  <si>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</si>
  <si>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</si>
  <si>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</si>
  <si>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</si>
  <si>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</si>
  <si>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</si>
  <si>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</si>
  <si>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</si>
  <si>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</si>
  <si>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</si>
  <si>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</si>
  <si>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</si>
  <si>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</si>
  <si>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</si>
  <si>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</si>
  <si>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</si>
  <si>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</si>
  <si>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</si>
  <si>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</si>
  <si>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</si>
  <si>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</si>
  <si>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</si>
  <si>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</si>
  <si>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</si>
  <si>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</si>
  <si>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</si>
  <si>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</si>
  <si>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</si>
  <si>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</si>
  <si>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</si>
  <si>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</si>
  <si>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</si>
  <si>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</si>
  <si>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</si>
  <si>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</si>
  <si>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</si>
  <si>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</si>
  <si>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</si>
  <si>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</si>
  <si>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</si>
  <si>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</si>
  <si>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</si>
  <si>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</si>
  <si>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</si>
  <si>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</si>
  <si>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</si>
  <si>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</si>
  <si>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</si>
  <si>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</si>
  <si>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</si>
  <si>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</si>
  <si>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</si>
  <si>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</si>
  <si>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</si>
  <si>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</si>
  <si>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</si>
  <si>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</si>
  <si>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</si>
  <si>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</si>
  <si>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</si>
  <si>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</si>
  <si>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</si>
  <si>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</si>
  <si>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</si>
  <si>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</si>
  <si>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</si>
  <si>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</si>
  <si>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</si>
  <si>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</si>
  <si>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</si>
  <si>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</si>
  <si>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</si>
  <si>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</si>
  <si>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</si>
  <si>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</si>
  <si>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</si>
  <si>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</si>
  <si>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</si>
  <si>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</si>
  <si>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</si>
  <si>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</si>
  <si>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</si>
  <si>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</si>
  <si>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</si>
  <si>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</si>
  <si>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</si>
  <si>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</si>
  <si>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</si>
  <si>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</si>
  <si>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</si>
  <si>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</si>
  <si>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</si>
  <si>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</si>
  <si>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</si>
  <si>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</si>
  <si>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</si>
  <si>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</si>
  <si>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</si>
  <si>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</si>
  <si>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</si>
  <si>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</si>
  <si>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</si>
  <si>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</si>
  <si>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</si>
  <si>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</si>
  <si>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</si>
  <si>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</si>
  <si>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</si>
  <si>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</si>
  <si>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</si>
  <si>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</si>
  <si>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</si>
  <si>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</si>
  <si>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</si>
  <si>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</si>
  <si>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</si>
  <si>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</si>
  <si>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</si>
  <si>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</si>
  <si>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</si>
  <si>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</si>
  <si>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</si>
  <si>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</si>
  <si>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</si>
  <si>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</si>
  <si>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</si>
  <si>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</si>
  <si>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</si>
  <si>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</si>
  <si>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</si>
  <si>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</si>
  <si>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</si>
  <si>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</si>
  <si>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</si>
  <si>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</si>
  <si>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</si>
  <si>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</si>
  <si>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</si>
  <si>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</si>
  <si>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</si>
  <si>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</si>
  <si>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</si>
  <si>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</si>
  <si>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</si>
  <si>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</si>
  <si>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</si>
  <si>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</si>
  <si>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</si>
  <si>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</si>
  <si>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</si>
  <si>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</si>
  <si>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</si>
  <si>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</si>
  <si>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</si>
  <si>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</si>
  <si>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</si>
  <si>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</si>
  <si>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</si>
  <si>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</si>
  <si>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</si>
  <si>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</si>
  <si>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</si>
  <si>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</si>
  <si>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</si>
  <si>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</si>
  <si>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</si>
  <si>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</si>
  <si>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</si>
  <si>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</si>
  <si>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</si>
  <si>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</si>
  <si>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</si>
  <si>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</si>
  <si>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</si>
  <si>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</si>
  <si>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</si>
  <si>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</si>
  <si>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</si>
  <si>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</si>
  <si>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</si>
  <si>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</si>
  <si>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</si>
  <si>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</si>
  <si>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</si>
  <si>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</si>
  <si>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</si>
  <si>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</si>
  <si>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</si>
  <si>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</si>
  <si>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</si>
  <si>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</si>
  <si>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</si>
  <si>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</si>
  <si>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</si>
  <si>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</si>
  <si>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</si>
  <si>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</si>
  <si>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</si>
  <si>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</si>
  <si>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</si>
  <si>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</si>
  <si>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</si>
  <si>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</si>
  <si>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</si>
  <si>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</si>
  <si>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</si>
  <si>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</si>
  <si>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</si>
  <si>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</si>
  <si>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</si>
  <si>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</si>
  <si>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</si>
  <si>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</si>
  <si>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</si>
  <si>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</si>
  <si>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</si>
  <si>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</si>
  <si>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</si>
  <si>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</si>
  <si>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</si>
  <si>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</si>
  <si>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</si>
  <si>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</si>
  <si>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</si>
  <si>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</si>
  <si>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</si>
  <si>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</si>
  <si>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</si>
  <si>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</si>
  <si>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</si>
  <si>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</si>
  <si>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</si>
  <si>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</si>
  <si>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</si>
  <si>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</si>
  <si>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</si>
  <si>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</si>
  <si>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</si>
  <si>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</si>
  <si>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</si>
  <si>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</si>
  <si>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</si>
  <si>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</si>
  <si>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</si>
  <si>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</si>
  <si>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</si>
  <si>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</si>
  <si>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</si>
  <si>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</si>
  <si>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</si>
  <si>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</si>
  <si>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</si>
  <si>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</si>
  <si>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</si>
  <si>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</si>
  <si>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</si>
  <si>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</si>
  <si>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</si>
  <si>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</si>
  <si>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</si>
  <si>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</si>
  <si>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</si>
  <si>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</si>
  <si>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</si>
  <si>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</si>
  <si>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</si>
  <si>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</si>
  <si>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</si>
  <si>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</si>
  <si>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</si>
  <si>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</si>
  <si>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</si>
  <si>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</si>
  <si>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</si>
  <si>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</si>
  <si>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</si>
  <si>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</si>
  <si>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</si>
  <si>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</si>
  <si>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</si>
  <si>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</si>
  <si>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</si>
  <si>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</si>
  <si>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</si>
  <si>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</si>
  <si>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</si>
  <si>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</si>
  <si>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</si>
  <si>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</si>
  <si>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</si>
  <si>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</si>
  <si>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</si>
  <si>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</si>
  <si>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</si>
  <si>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</si>
  <si>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</si>
  <si>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</si>
  <si>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</si>
  <si>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</si>
  <si>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</si>
  <si>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</si>
  <si>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</si>
  <si>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</si>
  <si>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</si>
  <si>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</si>
  <si>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</si>
  <si>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</si>
  <si>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</si>
  <si>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</si>
  <si>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</si>
  <si>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</si>
  <si>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</si>
  <si>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</si>
  <si>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</si>
  <si>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</si>
  <si>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</si>
  <si>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</si>
  <si>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</si>
  <si>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</si>
  <si>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</si>
  <si>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</si>
  <si>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</si>
  <si>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</si>
  <si>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</si>
  <si>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</si>
  <si>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</si>
  <si>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</si>
  <si>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</si>
  <si>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</si>
  <si>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</si>
  <si>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</si>
  <si>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</si>
  <si>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</si>
  <si>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</si>
  <si>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</si>
  <si>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</si>
  <si>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</si>
  <si>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</si>
  <si>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</si>
  <si>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</si>
  <si>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</si>
  <si>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</si>
  <si>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</si>
  <si>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</si>
  <si>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</si>
  <si>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</si>
  <si>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</si>
  <si>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</si>
  <si>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</si>
  <si>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</si>
  <si>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</si>
  <si>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</si>
  <si>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</si>
  <si>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</si>
  <si>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</si>
  <si>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</si>
  <si>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</si>
  <si>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</si>
  <si>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</si>
  <si>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</si>
  <si>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</si>
  <si>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</si>
  <si>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</si>
  <si>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</si>
  <si>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</si>
  <si>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</si>
  <si>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</si>
  <si>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</si>
  <si>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</si>
  <si>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</si>
  <si>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</si>
  <si>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</si>
  <si>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</si>
  <si>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</si>
  <si>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</si>
  <si>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</si>
  <si>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</si>
  <si>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</si>
  <si>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</si>
  <si>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</si>
  <si>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</si>
  <si>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</si>
  <si>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</si>
  <si>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</si>
  <si>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</si>
  <si>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</si>
  <si>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</si>
  <si>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</si>
  <si>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</si>
  <si>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</si>
  <si>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</si>
  <si>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</si>
  <si>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</si>
  <si>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</si>
  <si>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</si>
  <si>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</si>
  <si>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</si>
  <si>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</si>
  <si>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</si>
  <si>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</si>
  <si>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</si>
  <si>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</si>
  <si>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</si>
  <si>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</si>
  <si>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</si>
  <si>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</si>
  <si>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</si>
  <si>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</si>
  <si>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</si>
  <si>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</si>
  <si>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</si>
  <si>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</si>
  <si>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</si>
  <si>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</si>
  <si>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</si>
  <si>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</si>
  <si>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</si>
  <si>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</si>
  <si>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</si>
  <si>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</si>
  <si>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</si>
  <si>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</si>
  <si>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</si>
  <si>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</si>
  <si>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</si>
  <si>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</si>
  <si>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</si>
  <si>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</si>
  <si>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</si>
  <si>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</si>
  <si>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</si>
  <si>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</si>
  <si>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</si>
  <si>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</si>
  <si>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</si>
  <si>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</si>
  <si>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</si>
  <si>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</si>
  <si>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</si>
  <si>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</si>
  <si>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</si>
  <si>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</si>
  <si>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</si>
  <si>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</si>
  <si>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</si>
  <si>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</si>
  <si>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</si>
  <si>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</si>
  <si>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</si>
  <si>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</si>
  <si>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</si>
  <si>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</si>
  <si>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</si>
  <si>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</si>
  <si>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</si>
  <si>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</si>
  <si>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</si>
  <si>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</si>
  <si>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</si>
  <si>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</si>
  <si>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</si>
  <si>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</si>
  <si>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</si>
  <si>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</si>
  <si>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</si>
  <si>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</si>
  <si>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</si>
  <si>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</si>
  <si>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</si>
  <si>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</si>
  <si>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</si>
  <si>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</si>
  <si>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</si>
  <si>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</si>
  <si>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</si>
  <si>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</si>
  <si>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</si>
  <si>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</si>
  <si>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</si>
  <si>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</si>
  <si>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</si>
  <si>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</si>
  <si>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</si>
  <si>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</si>
  <si>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</si>
  <si>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</si>
  <si>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</si>
  <si>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</si>
  <si>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</si>
  <si>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</si>
  <si>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</si>
  <si>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</si>
  <si>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</si>
  <si>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</si>
  <si>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</si>
  <si>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</si>
  <si>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</si>
  <si>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</si>
  <si>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</si>
  <si>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</si>
  <si>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</si>
  <si>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</si>
  <si>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</si>
  <si>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</si>
  <si>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</si>
  <si>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</si>
  <si>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</si>
  <si>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</si>
  <si>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</si>
  <si>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</si>
  <si>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</si>
  <si>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</si>
  <si>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</si>
  <si>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</si>
  <si>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</si>
  <si>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</si>
  <si>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</si>
  <si>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</si>
  <si>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</si>
  <si>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</si>
  <si>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</si>
  <si>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</si>
  <si>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</si>
  <si>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</si>
  <si>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</si>
  <si>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</si>
  <si>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</si>
  <si>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</si>
  <si>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</si>
  <si>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</si>
  <si>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</si>
  <si>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</si>
  <si>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</si>
  <si>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</si>
  <si>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</si>
  <si>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</si>
  <si>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</si>
  <si>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</si>
  <si>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</si>
  <si>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</si>
  <si>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</si>
  <si>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</si>
  <si>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</si>
  <si>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</si>
  <si>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</si>
  <si>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</si>
  <si>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</si>
  <si>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</si>
  <si>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</si>
  <si>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</si>
  <si>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</si>
  <si>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</si>
  <si>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</si>
  <si>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</si>
  <si>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</si>
  <si>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</si>
  <si>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</si>
  <si>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</si>
  <si>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</si>
  <si>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</si>
  <si>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</si>
  <si>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</si>
  <si>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</si>
  <si>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</si>
  <si>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</si>
  <si>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</si>
  <si>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</si>
  <si>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</si>
  <si>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</si>
  <si>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</si>
  <si>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</si>
  <si>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</si>
  <si>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</si>
  <si>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</si>
  <si>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</si>
  <si>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</si>
  <si>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</si>
  <si>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</si>
  <si>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</si>
  <si>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</si>
  <si>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</si>
  <si>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</si>
  <si>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</si>
  <si>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</si>
  <si>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</si>
  <si>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</si>
  <si>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</si>
  <si>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</si>
  <si>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</si>
  <si>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</si>
  <si>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</si>
  <si>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</si>
  <si>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</si>
  <si>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</si>
  <si>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</si>
  <si>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</si>
  <si>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</si>
  <si>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</si>
  <si>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</si>
  <si>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</si>
  <si>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</si>
  <si>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</si>
  <si>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</si>
  <si>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</si>
  <si>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</si>
  <si>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</si>
  <si>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</si>
  <si>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</si>
  <si>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</si>
  <si>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</si>
  <si>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</si>
  <si>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</si>
  <si>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</si>
  <si>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</si>
  <si>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</si>
  <si>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</si>
  <si>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</si>
  <si>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</si>
  <si>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</si>
  <si>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</si>
  <si>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</si>
  <si>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</si>
  <si>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</si>
  <si>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</si>
  <si>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</si>
  <si>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</si>
  <si>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</si>
  <si>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</si>
  <si>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</si>
  <si>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</si>
  <si>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</si>
  <si>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</si>
  <si>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</si>
  <si>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</si>
  <si>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</si>
  <si>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</si>
  <si>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</si>
  <si>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</si>
  <si>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</si>
  <si>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</si>
  <si>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</si>
  <si>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</si>
  <si>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</si>
  <si>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</si>
  <si>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</si>
  <si>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</si>
  <si>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</si>
  <si>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</si>
  <si>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</si>
  <si>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</si>
  <si>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</si>
  <si>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</si>
  <si>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</si>
  <si>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</si>
  <si>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</si>
  <si>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</si>
  <si>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</si>
  <si>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</si>
  <si>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</si>
  <si>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</si>
  <si>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</si>
  <si>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</si>
  <si>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</si>
  <si>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</si>
  <si>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</si>
  <si>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</si>
  <si>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</si>
  <si>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</si>
  <si>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</si>
  <si>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</si>
  <si>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</si>
  <si>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</si>
  <si>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</si>
  <si>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</si>
  <si>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</si>
  <si>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</si>
  <si>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</si>
  <si>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</si>
  <si>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</si>
  <si>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</si>
  <si>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</si>
  <si>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</si>
  <si>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</si>
  <si>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</si>
  <si>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</si>
  <si>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</si>
  <si>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</si>
  <si>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</si>
  <si>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</si>
  <si>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</si>
  <si>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</si>
  <si>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</si>
  <si>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</si>
  <si>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</si>
  <si>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</si>
  <si>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</si>
  <si>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</si>
  <si>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</si>
  <si>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</si>
  <si>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</si>
  <si>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</si>
  <si>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</si>
  <si>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</si>
  <si>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</si>
  <si>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</si>
  <si>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</si>
  <si>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</si>
  <si>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</si>
  <si>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</si>
  <si>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</si>
  <si>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</si>
  <si>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</si>
  <si>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</si>
  <si>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</si>
  <si>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</si>
  <si>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</si>
  <si>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</si>
  <si>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</si>
  <si>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</si>
  <si>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</si>
  <si>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</si>
  <si>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</si>
  <si>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</si>
  <si>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</si>
  <si>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</si>
  <si>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</si>
  <si>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</si>
  <si>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</si>
  <si>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</si>
  <si>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</si>
  <si>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</si>
  <si>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</si>
  <si>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</si>
  <si>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</si>
  <si>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</si>
  <si>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</si>
  <si>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</si>
  <si>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</si>
  <si>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</si>
  <si>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</si>
  <si>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</si>
  <si>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</si>
  <si>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</si>
  <si>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</si>
  <si>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</si>
  <si>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</si>
  <si>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</si>
  <si>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</si>
  <si>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</si>
  <si>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</si>
  <si>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</si>
  <si>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</si>
  <si>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</si>
  <si>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</si>
  <si>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</si>
  <si>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</si>
  <si>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</si>
  <si>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</si>
  <si>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</si>
  <si>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</si>
  <si>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</si>
  <si>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</si>
  <si>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</si>
  <si>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</si>
  <si>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</si>
  <si>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</si>
  <si>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</si>
  <si>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</si>
  <si>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</si>
  <si>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</si>
  <si>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</si>
  <si>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</si>
  <si>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</si>
  <si>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</si>
  <si>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</si>
  <si>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</si>
  <si>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</si>
  <si>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</si>
  <si>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</si>
  <si>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</si>
  <si>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</si>
  <si>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</si>
  <si>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</si>
  <si>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</si>
  <si>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</si>
  <si>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</si>
  <si>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</si>
  <si>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</si>
  <si>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</si>
  <si>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</si>
  <si>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</si>
  <si>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</si>
  <si>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</si>
  <si>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</si>
  <si>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</si>
  <si>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</si>
  <si>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</si>
  <si>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</si>
  <si>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</si>
  <si>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</si>
  <si>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</si>
  <si>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</si>
  <si>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</si>
  <si>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</si>
  <si>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</si>
  <si>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</si>
  <si>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</si>
  <si>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</si>
  <si>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</si>
  <si>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</si>
  <si>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</si>
  <si>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</si>
  <si>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</si>
  <si>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</si>
  <si>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</si>
  <si>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</si>
  <si>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</si>
  <si>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</si>
  <si>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</si>
  <si>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</si>
  <si>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</si>
  <si>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</si>
  <si>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</si>
  <si>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</si>
  <si>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</si>
  <si>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</si>
  <si>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</si>
  <si>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</si>
  <si>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</si>
  <si>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</si>
  <si>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</si>
  <si>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</si>
  <si>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</si>
  <si>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</si>
  <si>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</si>
  <si>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</si>
  <si>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</si>
  <si>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</si>
  <si>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</si>
  <si>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</si>
  <si>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</si>
  <si>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</si>
  <si>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</si>
  <si>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</si>
  <si>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</si>
  <si>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</si>
  <si>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</si>
  <si>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</si>
  <si>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</si>
  <si>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</si>
  <si>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</si>
  <si>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</si>
  <si>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</si>
  <si>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</si>
  <si>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</si>
  <si>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</si>
  <si>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</si>
  <si>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</si>
  <si>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</si>
  <si>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</si>
  <si>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</si>
  <si>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</si>
  <si>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</si>
  <si>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</si>
  <si>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</si>
  <si>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</si>
  <si>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</si>
  <si>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</si>
  <si>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</si>
  <si>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</si>
  <si>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</si>
  <si>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</si>
  <si>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</si>
  <si>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</si>
  <si>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</si>
  <si>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</si>
  <si>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</si>
  <si>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</si>
  <si>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</si>
  <si>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</si>
  <si>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</si>
  <si>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</si>
  <si>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</si>
  <si>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</si>
  <si>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</si>
  <si>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</si>
  <si>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</si>
  <si>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</si>
  <si>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</si>
  <si>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</si>
  <si>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</si>
  <si>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</si>
  <si>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</si>
  <si>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</si>
  <si>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</si>
  <si>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</si>
  <si>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</si>
  <si>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</si>
  <si>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</si>
  <si>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</si>
  <si>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</si>
  <si>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</si>
  <si>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</si>
  <si>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</si>
  <si>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</si>
  <si>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</si>
  <si>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</si>
  <si>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</si>
  <si>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</si>
  <si>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</si>
  <si>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</si>
  <si>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</si>
  <si>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</si>
  <si>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</si>
  <si>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</si>
  <si>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</si>
  <si>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</si>
  <si>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</si>
  <si>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</si>
  <si>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</si>
  <si>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</si>
  <si>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</si>
  <si>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</si>
  <si>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</si>
  <si>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</si>
  <si>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</si>
  <si>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</si>
  <si>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</si>
  <si>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</si>
  <si>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</si>
  <si>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</si>
  <si>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</si>
  <si>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</si>
  <si>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</si>
  <si>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</si>
  <si>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</si>
  <si>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</si>
  <si>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</si>
  <si>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</si>
  <si>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</si>
  <si>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</si>
  <si>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</si>
  <si>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</si>
  <si>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</si>
  <si>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</si>
  <si>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</si>
  <si>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</si>
  <si>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</si>
  <si>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</si>
  <si>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</si>
  <si>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</si>
  <si>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</si>
  <si>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</si>
  <si>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</si>
  <si>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</si>
  <si>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</si>
  <si>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</si>
  <si>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</si>
  <si>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</si>
  <si>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</si>
  <si>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</si>
  <si>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</si>
  <si>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</si>
  <si>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</si>
  <si>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</si>
  <si>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</si>
  <si>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</si>
  <si>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</si>
  <si>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</si>
  <si>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</si>
  <si>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</si>
  <si>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</si>
  <si>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</si>
  <si>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</si>
  <si>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</si>
  <si>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</si>
  <si>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</si>
  <si>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</si>
  <si>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</si>
  <si>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</si>
  <si>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</si>
  <si>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</si>
  <si>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</si>
  <si>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</si>
  <si>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</si>
  <si>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</si>
  <si>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</si>
  <si>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</si>
  <si>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</si>
  <si>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</si>
  <si>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</si>
  <si>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</si>
  <si>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</si>
  <si>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</si>
  <si>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</si>
  <si>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</si>
  <si>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</si>
  <si>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</si>
  <si>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</si>
  <si>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</si>
  <si>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</si>
  <si>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</si>
  <si>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</si>
  <si>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</si>
  <si>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</si>
  <si>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</si>
  <si>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</si>
  <si>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</si>
  <si>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</si>
  <si>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</si>
  <si>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</si>
  <si>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</si>
  <si>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</si>
  <si>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</si>
  <si>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</si>
  <si>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</si>
  <si>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</si>
  <si>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</si>
  <si>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</si>
  <si>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</si>
  <si>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</si>
  <si>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</si>
  <si>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</si>
  <si>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</si>
  <si>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</si>
  <si>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</si>
  <si>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</si>
  <si>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</si>
  <si>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</si>
  <si>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</si>
  <si>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</si>
  <si>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</si>
  <si>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</si>
  <si>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</si>
  <si>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</si>
  <si>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</si>
  <si>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</si>
  <si>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</si>
  <si>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</si>
  <si>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</si>
  <si>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</si>
  <si>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</si>
  <si>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</si>
  <si>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</si>
  <si>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</si>
  <si>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</si>
  <si>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</si>
  <si>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</si>
  <si>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</si>
  <si>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</si>
  <si>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</si>
  <si>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</si>
  <si>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</si>
  <si>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</si>
  <si>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</si>
  <si>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</si>
  <si>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</si>
  <si>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</si>
  <si>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</si>
  <si>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</si>
  <si>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</si>
  <si>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</si>
  <si>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</si>
  <si>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</si>
  <si>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</si>
  <si>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</si>
  <si>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</si>
  <si>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</si>
  <si>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</si>
  <si>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</si>
  <si>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</si>
  <si>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</si>
  <si>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</si>
  <si>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</si>
  <si>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</si>
  <si>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</si>
  <si>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</si>
  <si>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</si>
  <si>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</si>
  <si>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</si>
  <si>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</si>
  <si>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</si>
  <si>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</si>
  <si>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</si>
  <si>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</si>
  <si>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</si>
  <si>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</si>
  <si>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</si>
  <si>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</si>
  <si>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</si>
  <si>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</si>
  <si>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</si>
  <si>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</si>
  <si>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</si>
  <si>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</si>
  <si>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</si>
  <si>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</si>
  <si>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</si>
  <si>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</si>
  <si>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</si>
  <si>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</si>
  <si>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</si>
  <si>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</si>
  <si>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</si>
  <si>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</si>
  <si>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</si>
  <si>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</si>
  <si>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</si>
  <si>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</si>
  <si>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</si>
  <si>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</si>
  <si>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</si>
  <si>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</si>
  <si>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</si>
  <si>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</si>
  <si>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</si>
  <si>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</si>
  <si>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</si>
  <si>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</si>
  <si>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</si>
  <si>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</si>
  <si>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</si>
  <si>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</si>
  <si>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</si>
  <si>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</si>
  <si>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</si>
  <si>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</si>
  <si>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</si>
  <si>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</si>
  <si>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</si>
  <si>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</si>
  <si>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</si>
  <si>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</si>
  <si>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</si>
  <si>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</si>
  <si>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</si>
  <si>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</si>
  <si>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</si>
  <si>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</si>
  <si>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</si>
  <si>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</si>
  <si>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</si>
  <si>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</si>
  <si>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</si>
  <si>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</si>
  <si>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</si>
  <si>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</si>
  <si>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</si>
  <si>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</si>
  <si>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</si>
  <si>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</si>
  <si>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</si>
  <si>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</si>
  <si>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</si>
  <si>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</si>
  <si>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</si>
  <si>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</si>
  <si>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</si>
  <si>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</si>
  <si>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</si>
  <si>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</si>
  <si>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</si>
  <si>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</si>
  <si>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</si>
  <si>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</si>
  <si>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</si>
  <si>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</si>
  <si>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</si>
  <si>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</si>
  <si>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</si>
  <si>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</si>
  <si>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</si>
  <si>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</si>
  <si>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</si>
  <si>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</si>
  <si>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</si>
  <si>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</si>
  <si>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</si>
  <si>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</si>
  <si>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</si>
  <si>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</si>
  <si>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</si>
  <si>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</si>
  <si>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</si>
  <si>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</si>
  <si>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</si>
  <si>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</si>
  <si>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</si>
  <si>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</si>
  <si>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</si>
  <si>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</si>
  <si>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</si>
  <si>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</si>
  <si>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</si>
  <si>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</si>
  <si>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</si>
  <si>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</si>
  <si>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</si>
  <si>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</si>
  <si>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</si>
  <si>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</si>
  <si>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</si>
  <si>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</si>
  <si>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</si>
  <si>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</si>
  <si>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</si>
  <si>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</si>
  <si>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</si>
  <si>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</si>
  <si>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</si>
  <si>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</si>
  <si>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</si>
  <si>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</si>
  <si>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</si>
  <si>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</si>
  <si>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</si>
  <si>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</si>
  <si>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</si>
  <si>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</si>
  <si>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</si>
  <si>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</si>
  <si>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</si>
  <si>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</si>
  <si>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</si>
  <si>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</si>
  <si>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</si>
  <si>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</si>
  <si>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</si>
  <si>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</si>
  <si>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</si>
  <si>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</si>
  <si>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</si>
  <si>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</si>
  <si>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</si>
  <si>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</si>
  <si>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</si>
  <si>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</si>
  <si>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</si>
  <si>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</si>
  <si>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</si>
  <si>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</si>
  <si>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</si>
  <si>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</si>
  <si>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</si>
  <si>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</si>
  <si>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</si>
  <si>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</si>
  <si>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</si>
  <si>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</si>
  <si>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</si>
  <si>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</si>
  <si>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</si>
  <si>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</si>
  <si>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</si>
  <si>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</si>
  <si>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</si>
  <si>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</si>
  <si>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</si>
  <si>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</si>
  <si>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</si>
  <si>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</si>
  <si>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</si>
  <si>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</si>
  <si>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</si>
  <si>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</si>
  <si>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</si>
  <si>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</si>
  <si>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</si>
  <si>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</si>
  <si>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</si>
  <si>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</si>
  <si>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</si>
  <si>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</si>
  <si>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</si>
  <si>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</si>
  <si>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</si>
  <si>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</si>
  <si>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</si>
  <si>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</si>
  <si>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</si>
  <si>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</si>
  <si>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</si>
  <si>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</si>
  <si>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</si>
  <si>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</si>
  <si>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</si>
  <si>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</si>
  <si>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</si>
  <si>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</si>
  <si>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</si>
  <si>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</si>
  <si>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</si>
  <si>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</si>
  <si>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</si>
  <si>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</si>
  <si>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</si>
  <si>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</si>
  <si>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</si>
  <si>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</si>
  <si>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</si>
  <si>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</si>
  <si>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</si>
  <si>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</si>
  <si>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</si>
  <si>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</si>
  <si>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</si>
  <si>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</si>
  <si>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</si>
  <si>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</si>
  <si>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</si>
  <si>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</si>
  <si>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</si>
  <si>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</si>
  <si>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</si>
  <si>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</si>
  <si>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</si>
  <si>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</si>
  <si>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</si>
  <si>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</si>
  <si>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</si>
  <si>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</si>
  <si>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</si>
  <si>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</si>
  <si>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</si>
  <si>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</si>
  <si>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</si>
  <si>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</si>
  <si>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</si>
  <si>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</si>
  <si>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</si>
  <si>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</si>
  <si>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</si>
  <si>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</si>
  <si>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</si>
  <si>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</si>
  <si>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</si>
  <si>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</si>
  <si>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</si>
  <si>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</si>
  <si>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</si>
  <si>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</si>
  <si>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</si>
  <si>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</si>
  <si>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</si>
  <si>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</si>
  <si>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</si>
  <si>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</si>
  <si>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</si>
  <si>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</si>
  <si>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</si>
  <si>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</si>
  <si>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</si>
  <si>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</si>
  <si>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</si>
  <si>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</si>
  <si>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</si>
  <si>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</si>
  <si>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</si>
  <si>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</si>
  <si>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</si>
  <si>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</si>
  <si>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</si>
  <si>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</si>
  <si>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</si>
  <si>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</si>
  <si>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</si>
  <si>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</si>
  <si>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</si>
  <si>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</si>
  <si>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</si>
  <si>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</si>
  <si>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</si>
  <si>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</si>
  <si>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</si>
  <si>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</si>
  <si>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</si>
  <si>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</si>
  <si>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</si>
  <si>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</si>
  <si>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</si>
  <si>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</si>
  <si>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</si>
  <si>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</si>
  <si>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</si>
  <si>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</si>
  <si>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</si>
  <si>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</si>
  <si>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</si>
  <si>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</si>
  <si>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</si>
  <si>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</si>
  <si>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</si>
  <si>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</si>
  <si>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</si>
  <si>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</si>
  <si>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</si>
  <si>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</si>
  <si>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</si>
  <si>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</si>
  <si>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</si>
  <si>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</si>
  <si>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</si>
  <si>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</si>
  <si>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</si>
  <si>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</si>
  <si>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</si>
  <si>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</si>
  <si>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</si>
  <si>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</si>
  <si>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</si>
  <si>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</si>
  <si>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</si>
  <si>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</si>
  <si>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</si>
  <si>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</si>
  <si>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</si>
  <si>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</si>
  <si>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</si>
  <si>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</si>
  <si>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</si>
  <si>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</si>
  <si>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</si>
  <si>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</si>
  <si>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</si>
  <si>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</si>
  <si>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</si>
  <si>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</si>
  <si>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</si>
  <si>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</si>
  <si>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</si>
  <si>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</si>
  <si>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</si>
  <si>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</si>
  <si>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</si>
  <si>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</si>
  <si>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</si>
  <si>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</si>
  <si>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</si>
  <si>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</si>
  <si>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</si>
  <si>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</si>
  <si>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</si>
  <si>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</si>
  <si>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</si>
  <si>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</si>
  <si>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</si>
  <si>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</si>
  <si>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</si>
  <si>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</si>
  <si>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</si>
  <si>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</si>
  <si>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</si>
  <si>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</si>
  <si>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</si>
  <si>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</si>
  <si>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</si>
  <si>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</si>
  <si>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</si>
  <si>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</si>
  <si>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</si>
  <si>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</si>
  <si>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</si>
  <si>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</si>
  <si>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</si>
  <si>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</si>
  <si>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</si>
  <si>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</si>
  <si>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</si>
  <si>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</si>
  <si>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</si>
  <si>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</si>
  <si>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</si>
  <si>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</si>
  <si>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</si>
  <si>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</si>
  <si>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</si>
  <si>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</si>
  <si>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</si>
  <si>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</si>
  <si>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</si>
  <si>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</si>
  <si>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</si>
  <si>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</si>
  <si>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</si>
  <si>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</si>
  <si>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</si>
  <si>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</si>
  <si>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</si>
  <si>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</si>
  <si>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</si>
  <si>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</si>
  <si>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</si>
  <si>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</si>
  <si>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</si>
  <si>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</si>
  <si>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</si>
  <si>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</si>
  <si>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</si>
  <si>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</si>
  <si>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</si>
  <si>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</si>
  <si>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</si>
  <si>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</si>
  <si>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</si>
  <si>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</si>
  <si>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</si>
  <si>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</si>
  <si>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</si>
  <si>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</si>
  <si>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</si>
  <si>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</si>
  <si>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</si>
  <si>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</si>
  <si>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</si>
  <si>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</si>
  <si>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</si>
  <si>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</si>
  <si>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</si>
  <si>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</si>
  <si>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</si>
  <si>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</si>
  <si>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</si>
  <si>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</si>
  <si>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</si>
  <si>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</si>
  <si>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</si>
  <si>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</si>
  <si>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</si>
  <si>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</si>
  <si>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</si>
  <si>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</si>
  <si>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</si>
  <si>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</si>
  <si>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</si>
  <si>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</si>
  <si>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</si>
  <si>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</si>
  <si>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</si>
  <si>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</si>
  <si>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</si>
  <si>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</si>
  <si>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</si>
  <si>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</si>
  <si>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</si>
  <si>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</si>
  <si>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</si>
  <si>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</si>
  <si>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</si>
  <si>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</si>
  <si>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</si>
  <si>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</si>
  <si>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</si>
  <si>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</si>
  <si>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</si>
  <si>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</si>
  <si>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</si>
  <si>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</si>
  <si>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</si>
  <si>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</si>
  <si>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</si>
  <si>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</si>
  <si>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</si>
  <si>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</si>
  <si>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</si>
  <si>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</si>
  <si>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</si>
  <si>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</si>
  <si>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</si>
  <si>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</si>
  <si>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</si>
  <si>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</si>
  <si>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</si>
  <si>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</si>
  <si>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</si>
  <si>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</si>
  <si>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</si>
  <si>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</si>
  <si>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</si>
  <si>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</si>
  <si>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</si>
  <si>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</si>
  <si>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</si>
  <si>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</si>
  <si>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</si>
  <si>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</si>
  <si>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</si>
  <si>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</si>
  <si>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</si>
  <si>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</si>
  <si>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</si>
  <si>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</si>
  <si>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</si>
  <si>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</si>
  <si>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</si>
  <si>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</si>
  <si>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</si>
  <si>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</si>
  <si>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</si>
  <si>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</si>
  <si>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</si>
  <si>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</si>
  <si>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</si>
  <si>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</si>
  <si>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</si>
  <si>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</si>
  <si>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</si>
  <si>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</si>
  <si>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</si>
  <si>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</si>
  <si>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</si>
  <si>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</si>
  <si>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</si>
  <si>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</si>
  <si>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</si>
  <si>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</si>
  <si>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</si>
  <si>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</si>
  <si>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</si>
  <si>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</si>
  <si>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</si>
  <si>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</si>
  <si>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</si>
  <si>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</si>
  <si>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</si>
  <si>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</si>
  <si>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</si>
  <si>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</si>
  <si>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</si>
  <si>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</si>
  <si>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</si>
  <si>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</si>
  <si>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</si>
  <si>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</si>
  <si>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</si>
  <si>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</si>
  <si>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</si>
  <si>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</si>
  <si>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</si>
  <si>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</si>
  <si>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</si>
  <si>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</si>
  <si>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</si>
  <si>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</si>
  <si>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</si>
  <si>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</si>
  <si>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</si>
  <si>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</si>
  <si>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</si>
  <si>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</si>
  <si>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</si>
  <si>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</si>
  <si>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</si>
  <si>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</si>
  <si>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</si>
  <si>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</si>
  <si>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</si>
  <si>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</si>
  <si>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</si>
  <si>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</si>
  <si>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</si>
  <si>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</si>
  <si>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</si>
  <si>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</si>
  <si>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</si>
  <si>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</si>
  <si>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</si>
  <si>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</si>
  <si>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</si>
  <si>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</si>
  <si>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</si>
  <si>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</si>
  <si>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</si>
  <si>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</si>
  <si>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</si>
  <si>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</si>
  <si>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</si>
  <si>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</si>
  <si>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</si>
  <si>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</si>
  <si>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</si>
  <si>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</si>
  <si>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</si>
  <si>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</si>
  <si>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</si>
  <si>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</si>
  <si>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</si>
  <si>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</si>
  <si>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</si>
  <si>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</si>
  <si>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</si>
  <si>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</si>
  <si>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</si>
  <si>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</si>
  <si>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</si>
  <si>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</si>
  <si>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</si>
  <si>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</si>
  <si>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</si>
  <si>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</si>
  <si>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</si>
  <si>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</si>
  <si>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</si>
  <si>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</si>
  <si>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</si>
  <si>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</si>
  <si>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</si>
  <si>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</si>
  <si>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</si>
  <si>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</si>
  <si>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</si>
  <si>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</si>
  <si>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</si>
  <si>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</si>
  <si>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</si>
  <si>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</si>
  <si>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</si>
  <si>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</si>
  <si>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</si>
  <si>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</si>
  <si>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</si>
  <si>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</si>
  <si>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</si>
  <si>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</si>
  <si>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</si>
  <si>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</si>
  <si>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</si>
  <si>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</si>
  <si>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</si>
  <si>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</si>
  <si>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</si>
  <si>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</si>
  <si>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</si>
  <si>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</si>
  <si>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</si>
  <si>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</si>
  <si>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</si>
  <si>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</si>
  <si>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</si>
  <si>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</si>
  <si>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</si>
  <si>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</si>
  <si>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</si>
  <si>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</si>
  <si>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</si>
  <si>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</si>
  <si>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</si>
  <si>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</si>
  <si>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</si>
  <si>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</si>
  <si>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</si>
  <si>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</si>
  <si>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</si>
  <si>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</si>
  <si>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</si>
  <si>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</si>
  <si>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</si>
  <si>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</si>
  <si>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</si>
  <si>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</si>
  <si>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</si>
  <si>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</si>
  <si>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</si>
  <si>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</si>
  <si>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</si>
  <si>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</si>
  <si>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</si>
  <si>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</si>
  <si>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</si>
  <si>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</si>
  <si>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</si>
  <si>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</si>
  <si>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</si>
  <si>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</si>
  <si>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</si>
  <si>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</si>
  <si>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</si>
  <si>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</si>
  <si>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</si>
  <si>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</si>
  <si>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</si>
  <si>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</si>
  <si>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</si>
  <si>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</si>
  <si>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</si>
  <si>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</si>
  <si>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</si>
  <si>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</si>
  <si>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</si>
  <si>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</si>
  <si>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</si>
  <si>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</si>
  <si>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</si>
  <si>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</si>
  <si>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</si>
  <si>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</si>
  <si>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</si>
  <si>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</si>
  <si>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</si>
  <si>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</si>
  <si>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</si>
  <si>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</si>
  <si>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</si>
  <si>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</si>
  <si>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</si>
  <si>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</si>
  <si>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</si>
  <si>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</si>
  <si>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</si>
  <si>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</si>
  <si>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</si>
  <si>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</si>
  <si>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</si>
  <si>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</si>
  <si>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</si>
  <si>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</si>
  <si>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</si>
  <si>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</si>
  <si>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</si>
  <si>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</si>
  <si>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</si>
  <si>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</si>
  <si>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</si>
  <si>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</si>
  <si>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</si>
  <si>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</si>
  <si>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</si>
  <si>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</si>
  <si>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</si>
  <si>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</si>
  <si>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</si>
  <si>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</si>
  <si>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</si>
  <si>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</si>
  <si>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</si>
  <si>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</si>
  <si>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</si>
  <si>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</si>
  <si>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</si>
  <si>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</si>
  <si>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</si>
  <si>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</si>
  <si>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</si>
  <si>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</si>
  <si>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</si>
  <si>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</si>
  <si>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</si>
  <si>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</si>
  <si>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</si>
  <si>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</si>
  <si>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</si>
  <si>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</si>
  <si>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</si>
  <si>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</si>
  <si>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</si>
  <si>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</si>
  <si>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</si>
  <si>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</si>
  <si>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</si>
  <si>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</si>
  <si>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</si>
  <si>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</si>
  <si>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</si>
  <si>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</si>
  <si>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</si>
  <si>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</si>
  <si>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</si>
  <si>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</si>
  <si>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</si>
  <si>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</si>
  <si>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</si>
  <si>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</si>
  <si>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</si>
  <si>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</si>
  <si>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</si>
  <si>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</si>
  <si>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</si>
  <si>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</si>
  <si>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</si>
  <si>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</si>
  <si>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</si>
  <si>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</si>
  <si>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</si>
  <si>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</si>
  <si>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</si>
  <si>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</si>
  <si>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</si>
  <si>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</si>
  <si>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</si>
  <si>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</si>
  <si>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</si>
  <si>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</si>
  <si>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</si>
  <si>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</si>
  <si>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</si>
  <si>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</si>
  <si>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</si>
  <si>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</si>
  <si>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</si>
  <si>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</si>
  <si>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</si>
  <si>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</si>
  <si>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</si>
  <si>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</si>
  <si>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</si>
  <si>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</si>
  <si>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</si>
  <si>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</si>
  <si>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</si>
  <si>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</si>
  <si>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</si>
  <si>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</si>
  <si>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</si>
  <si>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</si>
  <si>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</si>
  <si>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</si>
  <si>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</si>
  <si>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</si>
  <si>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</si>
  <si>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</si>
  <si>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</si>
  <si>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</si>
  <si>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</si>
  <si>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</si>
  <si>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</si>
  <si>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</si>
  <si>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</si>
  <si>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</si>
  <si>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</si>
  <si>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</si>
  <si>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</si>
  <si>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</si>
  <si>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</si>
  <si>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</si>
  <si>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</si>
  <si>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</si>
  <si>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</si>
  <si>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</si>
  <si>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</si>
  <si>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</si>
  <si>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</si>
  <si>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</si>
  <si>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</si>
  <si>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</si>
  <si>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</si>
  <si>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</si>
  <si>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</si>
  <si>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</si>
  <si>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</si>
  <si>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</si>
  <si>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</si>
  <si>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</si>
  <si>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</si>
  <si>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</si>
  <si>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</si>
  <si>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</si>
  <si>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</si>
  <si>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</si>
  <si>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</si>
  <si>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</si>
  <si>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</si>
  <si>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</si>
  <si>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</si>
  <si>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</si>
  <si>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</si>
  <si>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</si>
  <si>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</si>
  <si>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</si>
  <si>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</si>
  <si>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</si>
  <si>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</si>
  <si>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</si>
  <si>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</si>
  <si>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</si>
  <si>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</si>
  <si>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</si>
  <si>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</si>
  <si>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</si>
  <si>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</si>
  <si>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</si>
  <si>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</si>
  <si>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</si>
  <si>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</si>
  <si>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</si>
  <si>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</si>
  <si>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</si>
  <si>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</si>
  <si>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</si>
  <si>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</si>
  <si>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</si>
  <si>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</si>
  <si>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</si>
  <si>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</si>
  <si>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</si>
  <si>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</si>
  <si>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</si>
  <si>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</si>
  <si>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</si>
  <si>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</si>
  <si>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</si>
  <si>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</si>
  <si>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</si>
  <si>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</si>
  <si>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</si>
  <si>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</si>
  <si>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</si>
  <si>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</si>
  <si>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</si>
  <si>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</si>
  <si>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</si>
  <si>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</si>
  <si>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</si>
  <si>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</si>
  <si>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</si>
  <si>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</si>
  <si>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</si>
  <si>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</si>
  <si>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</si>
  <si>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</si>
  <si>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</si>
  <si>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</si>
  <si>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</si>
  <si>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</si>
  <si>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</si>
  <si>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</si>
  <si>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</si>
  <si>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</si>
  <si>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</si>
  <si>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</si>
  <si>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</si>
  <si>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</si>
  <si>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</si>
  <si>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</si>
  <si>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</si>
  <si>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</si>
  <si>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</si>
  <si>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</si>
  <si>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</si>
  <si>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</si>
  <si>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</si>
  <si>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</si>
  <si>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</si>
  <si>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</si>
  <si>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</si>
  <si>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</si>
  <si>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</si>
  <si>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</si>
  <si>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</si>
  <si>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</si>
  <si>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</si>
  <si>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</si>
  <si>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</si>
  <si>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</si>
  <si>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</si>
  <si>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</si>
  <si>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</si>
  <si>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</si>
  <si>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</si>
  <si>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</si>
  <si>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</si>
  <si>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</si>
  <si>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</si>
  <si>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</si>
  <si>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</si>
  <si>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</si>
  <si>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</si>
  <si>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</si>
  <si>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</si>
  <si>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</si>
  <si>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</si>
  <si>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</si>
  <si>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</si>
  <si>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</si>
  <si>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</si>
  <si>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</si>
  <si>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</si>
  <si>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</si>
  <si>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</si>
  <si>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</si>
  <si>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</si>
  <si>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</si>
  <si>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</si>
  <si>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</si>
  <si>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</si>
  <si>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</si>
  <si>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</si>
  <si>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</si>
  <si>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</si>
  <si>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</si>
  <si>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</si>
  <si>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</si>
  <si>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</si>
  <si>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</si>
  <si>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</si>
  <si>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</si>
  <si>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</si>
  <si>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</si>
  <si>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</si>
  <si>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</si>
  <si>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</si>
  <si>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</si>
  <si>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</si>
  <si>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</si>
  <si>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</si>
  <si>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</si>
  <si>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</si>
  <si>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</si>
  <si>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</si>
  <si>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</si>
  <si>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</si>
  <si>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</si>
  <si>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</si>
  <si>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</si>
  <si>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</si>
  <si>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</si>
  <si>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</si>
  <si>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</si>
  <si>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</si>
  <si>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</si>
  <si>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</si>
  <si>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</si>
  <si>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</si>
  <si>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</si>
  <si>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</si>
  <si>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</si>
  <si>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</si>
  <si>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</si>
  <si>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</si>
  <si>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</si>
  <si>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</si>
  <si>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</si>
  <si>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</si>
  <si>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</si>
  <si>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</si>
  <si>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</si>
  <si>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</si>
  <si>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</si>
  <si>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</si>
  <si>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</si>
  <si>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</si>
  <si>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</si>
  <si>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</si>
  <si>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</si>
  <si>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</si>
  <si>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</si>
  <si>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</si>
  <si>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</si>
  <si>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</si>
  <si>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</si>
  <si>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</si>
  <si>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</si>
  <si>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</si>
  <si>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</si>
  <si>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</si>
  <si>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</si>
  <si>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</si>
  <si>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</si>
  <si>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</si>
  <si>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</si>
  <si>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</si>
  <si>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</si>
  <si>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</si>
  <si>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</si>
  <si>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</si>
  <si>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</si>
  <si>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</si>
  <si>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</si>
  <si>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</si>
  <si>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</si>
  <si>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</si>
  <si>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</si>
  <si>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</si>
  <si>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</si>
  <si>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</si>
  <si>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</si>
  <si>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</si>
  <si>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</si>
  <si>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</si>
  <si>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</si>
  <si>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</si>
  <si>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</si>
  <si>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</si>
  <si>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</si>
  <si>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</si>
  <si>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</si>
  <si>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</si>
  <si>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</si>
  <si>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</si>
  <si>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</si>
  <si>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</si>
  <si>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</si>
  <si>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</si>
  <si>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</si>
  <si>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</si>
  <si>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</si>
  <si>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</si>
  <si>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</si>
  <si>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</si>
  <si>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</si>
  <si>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</si>
  <si>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</si>
  <si>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</si>
  <si>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</si>
  <si>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</si>
  <si>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</si>
  <si>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</si>
  <si>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</si>
  <si>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</si>
  <si>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</si>
  <si>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</si>
  <si>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</si>
  <si>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</si>
  <si>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</si>
  <si>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</si>
  <si>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</si>
  <si>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</si>
  <si>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</si>
  <si>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</si>
  <si>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</si>
  <si>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</si>
  <si>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</si>
  <si>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</si>
  <si>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</si>
  <si>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</si>
  <si>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</si>
  <si>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</si>
  <si>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</si>
  <si>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</si>
  <si>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</si>
  <si>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</si>
  <si>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</si>
  <si>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</si>
  <si>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</si>
  <si>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</si>
  <si>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</si>
  <si>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</si>
  <si>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</si>
  <si>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</si>
  <si>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</si>
  <si>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</si>
  <si>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</si>
  <si>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</si>
  <si>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</si>
  <si>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</si>
  <si>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</si>
  <si>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</si>
  <si>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</si>
  <si>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</si>
  <si>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</si>
  <si>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</si>
  <si>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</si>
  <si>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</si>
  <si>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</si>
  <si>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</si>
  <si>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</si>
  <si>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</si>
  <si>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</si>
  <si>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</si>
  <si>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</si>
  <si>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</si>
  <si>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</si>
  <si>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</si>
  <si>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</si>
  <si>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</si>
  <si>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</si>
  <si>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</si>
  <si>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</si>
  <si>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</si>
  <si>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</si>
  <si>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</si>
  <si>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</si>
  <si>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</si>
  <si>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</si>
  <si>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</si>
  <si>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</si>
  <si>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</si>
  <si>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</si>
  <si>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</si>
  <si>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</si>
  <si>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</si>
  <si>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</si>
  <si>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</si>
  <si>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</si>
  <si>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</si>
  <si>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</si>
  <si>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</si>
  <si>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</si>
  <si>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</si>
  <si>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</si>
  <si>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</si>
  <si>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</si>
  <si>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</si>
  <si>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</si>
  <si>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</si>
  <si>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</si>
  <si>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</si>
  <si>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</si>
  <si>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</si>
  <si>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</si>
  <si>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</si>
  <si>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</si>
  <si>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</si>
  <si>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</si>
  <si>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</si>
  <si>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</si>
  <si>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</si>
  <si>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</si>
  <si>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</si>
  <si>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</si>
  <si>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</si>
  <si>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</si>
  <si>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</si>
  <si>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</si>
  <si>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</si>
  <si>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</si>
  <si>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</si>
  <si>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</si>
  <si>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</si>
  <si>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</si>
  <si>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</si>
  <si>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</si>
  <si>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</si>
  <si>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</si>
  <si>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</si>
  <si>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</si>
  <si>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</si>
  <si>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</si>
  <si>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</si>
  <si>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</si>
  <si>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</si>
  <si>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</si>
  <si>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</si>
  <si>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</si>
  <si>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</si>
  <si>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</si>
  <si>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</si>
  <si>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</si>
  <si>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</si>
  <si>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</si>
  <si>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</si>
  <si>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</si>
  <si>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</si>
  <si>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</si>
  <si>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</si>
  <si>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</si>
  <si>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</si>
  <si>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</si>
  <si>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</si>
  <si>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</si>
  <si>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</si>
  <si>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</si>
  <si>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</si>
  <si>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</si>
  <si>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</si>
  <si>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</si>
  <si>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</si>
  <si>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</si>
  <si>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</si>
  <si>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</si>
  <si>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</si>
  <si>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</si>
  <si>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</si>
  <si>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</si>
  <si>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</si>
  <si>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</si>
  <si>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</si>
  <si>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</si>
  <si>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</si>
  <si>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</si>
  <si>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</si>
  <si>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</si>
  <si>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</si>
  <si>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</si>
  <si>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</si>
  <si>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</si>
  <si>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</si>
  <si>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</si>
  <si>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</si>
  <si>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</si>
  <si>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</si>
  <si>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</si>
  <si>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</si>
  <si>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</si>
  <si>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</si>
  <si>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</si>
  <si>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</si>
  <si>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</si>
  <si>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</si>
  <si>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</si>
  <si>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</si>
  <si>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</si>
  <si>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</si>
  <si>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</si>
  <si>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</si>
  <si>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</si>
  <si>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</si>
  <si>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</si>
  <si>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</si>
  <si>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</si>
  <si>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</si>
  <si>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</si>
  <si>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</si>
  <si>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</si>
  <si>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</si>
  <si>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</si>
  <si>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</si>
  <si>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</si>
  <si>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</si>
  <si>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</si>
  <si>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</si>
  <si>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</si>
  <si>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</si>
  <si>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</si>
  <si>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</si>
  <si>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</si>
  <si>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</si>
  <si>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</si>
  <si>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</si>
  <si>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</si>
  <si>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</si>
  <si>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</si>
  <si>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</si>
  <si>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</si>
  <si>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</si>
  <si>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</si>
  <si>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</si>
  <si>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</si>
  <si>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</si>
  <si>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</si>
  <si>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</si>
  <si>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</si>
  <si>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</si>
  <si>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</si>
  <si>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</si>
  <si>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</si>
  <si>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</si>
  <si>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</si>
  <si>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</si>
  <si>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</si>
  <si>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</si>
  <si>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</si>
  <si>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</si>
  <si>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</si>
  <si>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</si>
  <si>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</si>
  <si>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</si>
  <si>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</si>
  <si>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</si>
  <si>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</si>
  <si>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</si>
  <si>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</si>
  <si>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</si>
  <si>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</si>
  <si>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</si>
  <si>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</si>
  <si>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</si>
  <si>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</si>
  <si>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</si>
  <si>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</si>
  <si>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</si>
  <si>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</si>
  <si>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</si>
  <si>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</si>
  <si>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</si>
  <si>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</si>
  <si>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</si>
  <si>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</si>
  <si>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</si>
  <si>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</si>
  <si>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</si>
  <si>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</si>
  <si>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</si>
  <si>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</si>
  <si>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</si>
  <si>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</si>
  <si>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</si>
  <si>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</si>
  <si>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</si>
  <si>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</si>
  <si>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</si>
  <si>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</si>
  <si>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</si>
  <si>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</si>
  <si>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</si>
  <si>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</si>
  <si>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</si>
  <si>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</si>
  <si>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</si>
  <si>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</si>
  <si>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</si>
  <si>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</si>
  <si>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</si>
  <si>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</si>
  <si>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</si>
  <si>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</si>
  <si>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</si>
  <si>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</si>
  <si>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</si>
  <si>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</si>
  <si>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</si>
  <si>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</si>
  <si>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</si>
  <si>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</si>
  <si>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</si>
  <si>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</si>
  <si>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</si>
  <si>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</si>
  <si>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</si>
  <si>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</si>
  <si>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</si>
  <si>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</si>
  <si>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</si>
  <si>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</si>
  <si>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</si>
  <si>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</si>
  <si>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</si>
  <si>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</si>
  <si>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</si>
  <si>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</si>
  <si>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</si>
  <si>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</si>
  <si>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</si>
  <si>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</si>
  <si>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</si>
  <si>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</si>
  <si>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</si>
  <si>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</si>
  <si>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</si>
  <si>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</si>
  <si>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</si>
  <si>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</si>
  <si>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</si>
  <si>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</si>
  <si>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</si>
  <si>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</si>
  <si>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</si>
  <si>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</si>
  <si>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</si>
  <si>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</si>
  <si>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</si>
  <si>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</si>
  <si>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</si>
  <si>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</si>
  <si>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</si>
  <si>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</si>
  <si>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</si>
  <si>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</si>
  <si>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</si>
  <si>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</si>
  <si>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</si>
  <si>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</si>
  <si>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</si>
  <si>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</si>
  <si>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</si>
  <si>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</si>
  <si>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</si>
  <si>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</si>
  <si>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</si>
  <si>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</si>
  <si>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</si>
  <si>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</si>
  <si>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</si>
  <si>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</si>
  <si>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</si>
  <si>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</si>
  <si>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</si>
  <si>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</si>
  <si>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</si>
  <si>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</si>
  <si>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</si>
  <si>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</si>
  <si>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</si>
  <si>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</si>
  <si>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</si>
  <si>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</si>
  <si>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</si>
  <si>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</si>
  <si>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</si>
  <si>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</si>
  <si>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</si>
  <si>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</si>
  <si>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</si>
  <si>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</si>
  <si>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</si>
  <si>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</si>
  <si>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</si>
  <si>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</si>
  <si>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</si>
  <si>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</si>
  <si>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</si>
  <si>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</si>
  <si>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</si>
  <si>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</si>
  <si>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</si>
  <si>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</si>
  <si>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</si>
  <si>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</si>
  <si>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</si>
  <si>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</si>
  <si>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</si>
  <si>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</si>
  <si>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</si>
  <si>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</si>
  <si>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</si>
  <si>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</si>
  <si>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</si>
  <si>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</si>
  <si>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</si>
  <si>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</si>
  <si>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</si>
  <si>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</si>
  <si>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</si>
  <si>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</si>
  <si>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</si>
  <si>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</si>
  <si>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</si>
  <si>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</si>
  <si>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</si>
  <si>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</si>
  <si>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</si>
  <si>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</si>
  <si>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</si>
  <si>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</si>
  <si>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</si>
  <si>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</si>
  <si>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</si>
  <si>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</si>
  <si>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</si>
  <si>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</si>
  <si>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</si>
  <si>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</si>
  <si>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</si>
  <si>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</si>
  <si>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</si>
  <si>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</si>
  <si>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</si>
  <si>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</si>
  <si>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</si>
  <si>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</si>
  <si>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</si>
  <si>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</si>
  <si>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</si>
  <si>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</si>
  <si>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</si>
  <si>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</si>
  <si>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</si>
  <si>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</si>
  <si>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</si>
  <si>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</si>
  <si>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</si>
  <si>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</si>
  <si>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</si>
  <si>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</si>
  <si>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</si>
  <si>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</si>
  <si>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</si>
  <si>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</si>
  <si>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</si>
  <si>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</si>
  <si>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</si>
  <si>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</si>
  <si>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</si>
  <si>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</si>
  <si>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</si>
  <si>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</si>
  <si>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</si>
  <si>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</si>
  <si>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</si>
  <si>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</si>
  <si>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</si>
  <si>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</si>
  <si>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</si>
  <si>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</si>
  <si>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</si>
  <si>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</si>
  <si>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</si>
  <si>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</si>
  <si>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</si>
  <si>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</si>
  <si>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</si>
  <si>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</si>
  <si>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</si>
  <si>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</si>
  <si>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</si>
  <si>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</si>
  <si>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</si>
  <si>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</si>
  <si>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</si>
  <si>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</si>
  <si>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</si>
  <si>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</si>
  <si>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</si>
  <si>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</si>
  <si>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</si>
  <si>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</si>
  <si>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</si>
  <si>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</si>
  <si>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</si>
  <si>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</si>
  <si>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</si>
  <si>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</si>
  <si>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</si>
  <si>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</si>
  <si>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</si>
  <si>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</si>
  <si>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</si>
  <si>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</si>
  <si>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</si>
  <si>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</si>
  <si>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</si>
  <si>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</si>
  <si>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</si>
  <si>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</si>
  <si>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</si>
  <si>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</si>
  <si>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</si>
  <si>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</si>
  <si>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</si>
  <si>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</si>
  <si>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</si>
  <si>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</si>
  <si>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</si>
  <si>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</si>
  <si>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</si>
  <si>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</si>
  <si>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</si>
  <si>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</si>
  <si>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</si>
  <si>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</si>
  <si>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</si>
  <si>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</si>
  <si>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</si>
  <si>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</si>
  <si>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</si>
  <si>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</si>
  <si>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</si>
  <si>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</si>
  <si>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</si>
  <si>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</si>
  <si>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</si>
  <si>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</si>
  <si>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</si>
  <si>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</si>
  <si>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</si>
  <si>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</si>
  <si>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</si>
  <si>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</si>
  <si>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</si>
  <si>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</si>
  <si>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</si>
  <si>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</si>
  <si>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</si>
  <si>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</si>
  <si>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</si>
  <si>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</si>
  <si>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</si>
  <si>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</si>
  <si>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</si>
  <si>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</si>
  <si>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</si>
  <si>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</si>
  <si>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</si>
  <si>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</si>
  <si>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</si>
  <si>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</si>
  <si>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</si>
  <si>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</si>
  <si>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</si>
  <si>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</si>
  <si>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</si>
  <si>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</si>
  <si>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</si>
  <si>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</si>
  <si>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</si>
  <si>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</si>
  <si>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</si>
  <si>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</si>
  <si>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</si>
  <si>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</si>
  <si>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</si>
  <si>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</si>
  <si>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</si>
  <si>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</si>
  <si>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</si>
  <si>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</si>
  <si>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</si>
  <si>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</si>
  <si>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</si>
  <si>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</si>
  <si>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</si>
  <si>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</si>
  <si>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</si>
  <si>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</si>
  <si>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</si>
  <si>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</si>
  <si>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</si>
  <si>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</si>
  <si>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</si>
  <si>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</si>
  <si>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</si>
  <si>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</si>
  <si>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</si>
  <si>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</si>
  <si>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</si>
  <si>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</si>
  <si>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</si>
  <si>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</si>
  <si>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</si>
  <si>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</si>
  <si>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</si>
  <si>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</si>
  <si>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</si>
  <si>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</si>
  <si>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</si>
  <si>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</si>
  <si>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</si>
  <si>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</si>
  <si>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</si>
  <si>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</si>
  <si>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</si>
  <si>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</si>
  <si>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</si>
  <si>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</si>
  <si>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</si>
  <si>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</si>
  <si>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</si>
  <si>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</si>
  <si>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</si>
  <si>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</si>
  <si>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</si>
  <si>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</si>
  <si>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</si>
  <si>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</si>
  <si>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</si>
  <si>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</si>
  <si>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</si>
  <si>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</si>
  <si>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</si>
  <si>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</si>
  <si>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</si>
  <si>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</si>
  <si>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</si>
  <si>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</si>
  <si>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</si>
  <si>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</si>
  <si>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</si>
  <si>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</si>
  <si>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</si>
  <si>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</si>
  <si>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</si>
  <si>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</si>
  <si>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</si>
  <si>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</si>
  <si>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</si>
  <si>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</si>
  <si>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</si>
  <si>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</si>
  <si>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</si>
  <si>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</si>
  <si>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</si>
  <si>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</si>
  <si>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</si>
  <si>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</si>
  <si>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</si>
  <si>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</si>
  <si>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</si>
  <si>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</si>
  <si>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</si>
  <si>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</si>
  <si>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</si>
  <si>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</si>
  <si>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</si>
  <si>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</si>
  <si>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</si>
  <si>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</si>
  <si>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</si>
  <si>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</si>
  <si>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</si>
  <si>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</si>
  <si>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</si>
  <si>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</si>
  <si>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</si>
  <si>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</si>
  <si>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</si>
  <si>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</si>
  <si>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</si>
  <si>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</si>
  <si>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</si>
  <si>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</si>
  <si>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</si>
  <si>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</si>
  <si>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</si>
  <si>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</si>
  <si>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</si>
  <si>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</si>
  <si>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</si>
  <si>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</si>
  <si>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</si>
  <si>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</si>
  <si>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</si>
  <si>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</si>
  <si>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</si>
  <si>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</si>
  <si>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</si>
  <si>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</si>
  <si>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</si>
  <si>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</si>
  <si>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</si>
  <si>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</si>
  <si>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</si>
  <si>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</si>
  <si>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</si>
  <si>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</si>
  <si>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</si>
  <si>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</si>
  <si>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</si>
  <si>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</si>
  <si>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</si>
  <si>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</si>
  <si>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</si>
  <si>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</si>
  <si>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</si>
  <si>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</si>
  <si>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</si>
  <si>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</si>
  <si>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</si>
  <si>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</si>
  <si>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</si>
  <si>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</si>
  <si>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</si>
  <si>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</si>
  <si>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</si>
  <si>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</si>
  <si>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</si>
  <si>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</si>
  <si>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</si>
  <si>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</si>
  <si>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</si>
  <si>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</si>
  <si>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</si>
  <si>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</si>
  <si>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</si>
  <si>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</si>
  <si>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</si>
  <si>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</si>
  <si>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</si>
  <si>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</si>
  <si>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</si>
  <si>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</si>
  <si>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</si>
  <si>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</si>
  <si>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</si>
  <si>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</si>
  <si>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</si>
  <si>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</si>
  <si>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</si>
  <si>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</si>
  <si>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</si>
  <si>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</si>
  <si>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</si>
  <si>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</si>
  <si>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</si>
  <si>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</si>
  <si>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</si>
  <si>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</si>
  <si>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</si>
  <si>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</si>
  <si>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</si>
  <si>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</si>
  <si>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</si>
  <si>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</si>
  <si>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</si>
  <si>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</si>
  <si>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</si>
  <si>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</si>
  <si>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</si>
  <si>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</si>
  <si>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</si>
  <si>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</si>
  <si>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</si>
  <si>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</si>
  <si>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</si>
  <si>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</si>
  <si>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</si>
  <si>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</si>
  <si>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</si>
  <si>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</si>
  <si>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</si>
  <si>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</si>
  <si>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</si>
  <si>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</si>
  <si>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</si>
  <si>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</si>
  <si>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</si>
  <si>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</si>
  <si>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</si>
  <si>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</si>
  <si>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</si>
  <si>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</si>
  <si>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</si>
  <si>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</si>
  <si>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</si>
  <si>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</si>
  <si>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</si>
  <si>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</si>
  <si>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</si>
  <si>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</si>
  <si>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</si>
  <si>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</si>
  <si>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</si>
  <si>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</si>
  <si>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</si>
  <si>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</si>
  <si>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</si>
  <si>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</si>
  <si>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</si>
  <si>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</si>
  <si>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</si>
  <si>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</si>
  <si>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</si>
  <si>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</si>
  <si>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</si>
  <si>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</si>
  <si>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</si>
  <si>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</si>
  <si>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</si>
  <si>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</si>
  <si>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</si>
  <si>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</si>
  <si>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</si>
  <si>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</si>
  <si>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</si>
  <si>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</si>
  <si>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</si>
  <si>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</si>
  <si>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</si>
  <si>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</si>
  <si>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</si>
  <si>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</si>
  <si>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</si>
  <si>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</si>
  <si>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</si>
  <si>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</si>
  <si>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</si>
  <si>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</si>
  <si>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</si>
  <si>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</si>
  <si>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</si>
  <si>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</si>
  <si>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</si>
  <si>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</si>
  <si>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</si>
  <si>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</si>
  <si>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</si>
  <si>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</si>
  <si>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</si>
  <si>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</si>
  <si>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</si>
  <si>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</si>
  <si>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</si>
  <si>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</si>
  <si>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</si>
  <si>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</si>
  <si>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</si>
  <si>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</si>
  <si>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</si>
  <si>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</si>
  <si>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</si>
  <si>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</si>
  <si>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</si>
  <si>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</si>
  <si>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</si>
  <si>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</si>
  <si>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</si>
  <si>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</si>
  <si>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</si>
  <si>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</si>
  <si>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</si>
  <si>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</si>
  <si>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</si>
  <si>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</si>
  <si>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</si>
  <si>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</si>
  <si>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</si>
  <si>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</si>
  <si>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</si>
  <si>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</si>
  <si>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</si>
  <si>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</si>
  <si>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</si>
  <si>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</si>
  <si>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</si>
  <si>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</si>
  <si>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</si>
  <si>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</si>
  <si>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</si>
  <si>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</si>
  <si>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</si>
  <si>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</si>
  <si>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</si>
  <si>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</si>
  <si>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</si>
  <si>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</si>
  <si>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</si>
  <si>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</si>
  <si>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</si>
  <si>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</si>
  <si>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</si>
  <si>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</si>
  <si>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</si>
  <si>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</si>
  <si>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</si>
  <si>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</si>
  <si>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</si>
  <si>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</si>
  <si>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</si>
  <si>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</si>
  <si>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</si>
  <si>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</si>
  <si>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</si>
  <si>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</si>
  <si>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</si>
  <si>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</si>
  <si>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</si>
  <si>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</si>
  <si>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</si>
  <si>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</si>
  <si>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</si>
  <si>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</si>
  <si>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</si>
  <si>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</si>
  <si>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</si>
  <si>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</si>
  <si>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</si>
  <si>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</si>
  <si>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</si>
  <si>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</si>
  <si>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</si>
  <si>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</si>
  <si>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</si>
  <si>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</si>
  <si>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</si>
  <si>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</si>
  <si>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</si>
  <si>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</si>
  <si>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</si>
  <si>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</si>
  <si>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</si>
  <si>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</si>
  <si>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</si>
  <si>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</si>
  <si>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</si>
  <si>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</si>
  <si>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</si>
  <si>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</si>
  <si>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</si>
  <si>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</si>
  <si>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</si>
  <si>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</si>
  <si>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</si>
  <si>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</si>
  <si>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</si>
  <si>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</si>
  <si>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</si>
  <si>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</si>
  <si>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</si>
  <si>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</si>
  <si>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</si>
  <si>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</si>
  <si>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</si>
  <si>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</si>
  <si>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</si>
  <si>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</si>
  <si>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</si>
  <si>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</si>
  <si>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</si>
  <si>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</si>
  <si>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</si>
  <si>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</si>
  <si>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</si>
  <si>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</si>
  <si>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</si>
  <si>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</si>
  <si>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</si>
  <si>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</si>
  <si>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</si>
  <si>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</si>
  <si>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</si>
  <si>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</si>
  <si>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</si>
  <si>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</si>
  <si>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</si>
  <si>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</si>
  <si>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</si>
  <si>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</si>
  <si>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</si>
  <si>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</si>
  <si>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</si>
  <si>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</si>
  <si>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</si>
  <si>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</si>
  <si>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</si>
  <si>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</si>
  <si>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</si>
  <si>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</si>
  <si>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</si>
  <si>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</si>
  <si>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</si>
  <si>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</si>
  <si>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</si>
  <si>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</si>
  <si>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</si>
  <si>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</si>
  <si>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</si>
  <si>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</si>
  <si>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</si>
  <si>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</si>
  <si>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</si>
  <si>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</si>
  <si>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</si>
  <si>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</si>
  <si>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</si>
  <si>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</si>
  <si>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</si>
  <si>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</si>
  <si>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</si>
  <si>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</si>
  <si>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</si>
  <si>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</si>
  <si>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</si>
  <si>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</si>
  <si>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</si>
  <si>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</si>
  <si>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</si>
  <si>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</si>
  <si>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</si>
  <si>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</si>
  <si>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</si>
  <si>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</si>
  <si>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</si>
  <si>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</si>
  <si>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</si>
  <si>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</si>
  <si>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</si>
  <si>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</si>
  <si>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</si>
  <si>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</si>
  <si>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</si>
  <si>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</si>
  <si>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</si>
  <si>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</si>
  <si>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</si>
  <si>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</si>
  <si>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</si>
  <si>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</si>
  <si>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</si>
  <si>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</si>
  <si>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</si>
  <si>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</si>
  <si>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</si>
  <si>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</si>
  <si>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</si>
  <si>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</si>
  <si>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</si>
  <si>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</si>
  <si>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</si>
  <si>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</si>
  <si>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</si>
  <si>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</si>
  <si>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</si>
  <si>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</si>
  <si>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</si>
  <si>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</si>
  <si>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</si>
  <si>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</si>
  <si>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</si>
  <si>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</si>
  <si>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</si>
  <si>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</si>
  <si>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</si>
  <si>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</si>
  <si>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</si>
  <si>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</si>
  <si>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</si>
  <si>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</si>
  <si>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</si>
  <si>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</si>
  <si>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</si>
  <si>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</si>
  <si>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</si>
  <si>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</si>
  <si>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</si>
  <si>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</si>
  <si>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</si>
  <si>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</si>
  <si>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</si>
  <si>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</si>
  <si>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</si>
  <si>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</si>
  <si>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</si>
  <si>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</si>
  <si>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</si>
  <si>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</si>
  <si>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</si>
  <si>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</si>
  <si>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</si>
  <si>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</si>
  <si>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</si>
  <si>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</si>
  <si>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</si>
  <si>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</si>
  <si>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</si>
  <si>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</si>
  <si>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</si>
  <si>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</si>
  <si>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</si>
  <si>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</si>
  <si>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</si>
  <si>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</si>
  <si>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</si>
  <si>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</si>
  <si>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</si>
  <si>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</si>
  <si>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</si>
  <si>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</si>
  <si>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</si>
  <si>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</si>
  <si>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</si>
  <si>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</si>
  <si>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</si>
  <si>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</si>
  <si>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</si>
  <si>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</si>
  <si>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</si>
  <si>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</si>
  <si>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</si>
  <si>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</si>
  <si>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</si>
  <si>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</si>
  <si>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</si>
  <si>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</si>
  <si>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</si>
  <si>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</si>
  <si>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</si>
  <si>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</si>
  <si>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</si>
  <si>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</si>
  <si>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</si>
  <si>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</si>
  <si>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</si>
  <si>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</si>
  <si>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</si>
  <si>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</si>
  <si>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</si>
  <si>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</si>
  <si>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</si>
  <si>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</si>
  <si>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</si>
  <si>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</si>
  <si>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</si>
  <si>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</si>
  <si>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</si>
  <si>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</si>
  <si>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</si>
  <si>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</si>
  <si>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</si>
  <si>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</si>
  <si>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</si>
  <si>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</si>
  <si>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</si>
  <si>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</si>
  <si>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</si>
  <si>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</si>
  <si>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</si>
  <si>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</si>
  <si>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</si>
  <si>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</si>
  <si>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</si>
  <si>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</si>
  <si>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</si>
  <si>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</si>
  <si>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</si>
  <si>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</si>
  <si>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</si>
  <si>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</si>
  <si>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</si>
  <si>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</si>
  <si>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</si>
  <si>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</si>
  <si>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</si>
  <si>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</si>
  <si>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</si>
  <si>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</si>
  <si>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</si>
  <si>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</si>
  <si>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</si>
  <si>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</si>
  <si>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</si>
  <si>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</si>
  <si>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</si>
  <si>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</si>
  <si>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</si>
  <si>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</si>
  <si>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</si>
  <si>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</si>
  <si>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</si>
  <si>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</si>
  <si>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</si>
  <si>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</si>
  <si>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</si>
  <si>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</si>
  <si>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</si>
  <si>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</si>
  <si>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</si>
  <si>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</si>
  <si>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</si>
  <si>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</si>
  <si>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</si>
  <si>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</si>
  <si>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</si>
  <si>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</si>
  <si>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</si>
  <si>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</si>
  <si>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</si>
  <si>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</si>
  <si>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</si>
  <si>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</si>
  <si>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</si>
  <si>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</si>
  <si>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</si>
  <si>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</si>
  <si>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</si>
  <si>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</si>
  <si>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</si>
  <si>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</si>
  <si>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</si>
  <si>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</si>
  <si>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</si>
  <si>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</si>
  <si>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</si>
  <si>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</si>
  <si>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</si>
  <si>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</si>
  <si>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</si>
  <si>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</si>
  <si>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</si>
  <si>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</si>
  <si>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</si>
  <si>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</si>
  <si>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</si>
  <si>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</si>
  <si>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</si>
  <si>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</si>
  <si>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</si>
  <si>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</si>
  <si>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</si>
  <si>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</si>
  <si>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</si>
  <si>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</si>
  <si>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</si>
  <si>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</si>
  <si>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</si>
  <si>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</si>
  <si>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</si>
  <si>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</si>
  <si>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</si>
  <si>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</si>
  <si>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</si>
  <si>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</si>
  <si>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</si>
  <si>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</si>
  <si>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</si>
  <si>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</si>
  <si>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</si>
  <si>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</si>
  <si>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</si>
  <si>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</si>
  <si>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</si>
  <si>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</si>
  <si>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</si>
  <si>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</si>
  <si>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</si>
  <si>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</si>
  <si>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</si>
  <si>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</si>
  <si>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</si>
  <si>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</si>
  <si>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</si>
  <si>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</si>
  <si>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</si>
  <si>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</si>
  <si>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</si>
  <si>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</si>
  <si>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</si>
  <si>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</si>
  <si>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</si>
  <si>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</si>
  <si>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</si>
  <si>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</si>
  <si>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</si>
  <si>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</si>
  <si>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</si>
  <si>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</si>
  <si>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</si>
  <si>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</si>
  <si>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</si>
  <si>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</si>
  <si>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</si>
  <si>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</si>
  <si>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</si>
  <si>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</si>
  <si>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</si>
  <si>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</si>
  <si>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</si>
  <si>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</si>
  <si>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</si>
  <si>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</si>
  <si>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</si>
  <si>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</si>
  <si>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</si>
  <si>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</si>
  <si>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</si>
  <si>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</si>
  <si>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</si>
  <si>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</si>
  <si>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</si>
  <si>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</si>
  <si>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</si>
  <si>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</si>
  <si>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</si>
  <si>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</si>
  <si>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</si>
  <si>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</si>
  <si>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</si>
  <si>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</si>
  <si>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</si>
  <si>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</si>
  <si>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</si>
  <si>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</si>
  <si>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</si>
  <si>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</si>
  <si>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</si>
  <si>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</si>
  <si>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</si>
  <si>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</si>
  <si>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</si>
  <si>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</si>
  <si>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</si>
  <si>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</si>
  <si>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</si>
  <si>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</si>
  <si>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</si>
  <si>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</si>
  <si>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</si>
  <si>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</si>
  <si>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</si>
  <si>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</si>
  <si>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</si>
  <si>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</si>
  <si>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</si>
  <si>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</si>
  <si>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</si>
  <si>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</si>
  <si>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</si>
  <si>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</si>
  <si>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</si>
  <si>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</si>
  <si>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</si>
  <si>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</si>
  <si>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</si>
  <si>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</si>
  <si>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</si>
  <si>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</si>
  <si>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</si>
  <si>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</si>
  <si>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</si>
  <si>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</si>
  <si>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</si>
  <si>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</si>
  <si>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</si>
  <si>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</si>
  <si>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</si>
  <si>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</si>
  <si>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</si>
  <si>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</si>
  <si>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</si>
  <si>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</si>
  <si>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</si>
  <si>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</si>
  <si>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</si>
  <si>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</si>
  <si>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</si>
  <si>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</si>
  <si>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</si>
  <si>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</si>
  <si>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</si>
  <si>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</si>
  <si>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</si>
  <si>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</si>
  <si>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</si>
  <si>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</si>
  <si>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</si>
  <si>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</si>
  <si>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</si>
  <si>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</si>
  <si>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</si>
  <si>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</si>
  <si>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</si>
  <si>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</si>
  <si>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</si>
  <si>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</si>
  <si>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</si>
  <si>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</si>
  <si>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</si>
  <si>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</si>
  <si>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</si>
  <si>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</si>
  <si>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</si>
  <si>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</si>
  <si>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</si>
  <si>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</si>
  <si>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</si>
  <si>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</si>
  <si>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</si>
  <si>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</si>
  <si>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</si>
  <si>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</si>
  <si>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</si>
  <si>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</si>
  <si>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</si>
  <si>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</si>
  <si>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</si>
  <si>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</si>
  <si>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</si>
  <si>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</si>
  <si>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</si>
  <si>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</si>
  <si>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</si>
  <si>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</si>
  <si>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</si>
  <si>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</si>
  <si>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</si>
  <si>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</si>
  <si>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</si>
  <si>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</si>
  <si>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</si>
  <si>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</si>
  <si>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</si>
  <si>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</si>
  <si>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</si>
  <si>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</si>
  <si>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</si>
  <si>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</si>
  <si>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</si>
  <si>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</si>
  <si>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</si>
  <si>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</si>
  <si>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</si>
  <si>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</si>
  <si>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</si>
  <si>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</si>
  <si>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</si>
  <si>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</si>
  <si>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</si>
  <si>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</si>
  <si>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</si>
  <si>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</si>
  <si>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</si>
  <si>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</si>
  <si>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</si>
  <si>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</si>
  <si>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</si>
  <si>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</si>
  <si>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</si>
  <si>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</si>
  <si>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</si>
  <si>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</si>
  <si>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</si>
  <si>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</si>
  <si>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</si>
  <si>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</si>
  <si>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</si>
  <si>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</si>
  <si>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</si>
  <si>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</si>
  <si>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</si>
  <si>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</si>
  <si>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</si>
  <si>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</si>
  <si>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</si>
  <si>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</si>
  <si>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</si>
  <si>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</si>
  <si>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</si>
  <si>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</si>
  <si>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</si>
  <si>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</si>
  <si>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</si>
  <si>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</si>
  <si>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</si>
  <si>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</si>
  <si>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</si>
  <si>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</si>
  <si>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</si>
  <si>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</si>
  <si>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</si>
  <si>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</si>
  <si>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</si>
  <si>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</si>
  <si>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</si>
  <si>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</si>
  <si>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</si>
  <si>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</si>
  <si>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</si>
  <si>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</si>
  <si>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</si>
  <si>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</si>
  <si>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</si>
  <si>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</si>
  <si>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</si>
  <si>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</si>
  <si>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</si>
  <si>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</si>
  <si>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</si>
  <si>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</si>
  <si>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</si>
  <si>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</si>
  <si>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</si>
  <si>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</si>
  <si>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</si>
  <si>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</si>
  <si>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</si>
  <si>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</si>
  <si>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</si>
  <si>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</si>
  <si>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</si>
  <si>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</si>
  <si>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</si>
  <si>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</si>
  <si>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</si>
  <si>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</si>
  <si>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</si>
  <si>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</si>
  <si>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</si>
  <si>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</si>
  <si>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</si>
  <si>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</si>
  <si>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</si>
  <si>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</si>
  <si>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</si>
  <si>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</si>
  <si>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</si>
  <si>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</si>
  <si>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</si>
  <si>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</si>
  <si>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</si>
  <si>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</si>
  <si>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</si>
  <si>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</si>
  <si>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</si>
  <si>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</si>
  <si>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</si>
  <si>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</si>
  <si>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</si>
  <si>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</si>
  <si>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</si>
  <si>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</si>
  <si>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</si>
  <si>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</si>
  <si>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</si>
  <si>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</si>
  <si>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</si>
  <si>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</si>
  <si>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</si>
  <si>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</si>
  <si>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</si>
  <si>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</si>
  <si>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</si>
  <si>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</si>
  <si>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</si>
  <si>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</si>
  <si>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</si>
  <si>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</si>
  <si>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</si>
  <si>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</si>
  <si>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</si>
  <si>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</si>
  <si>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</si>
  <si>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</si>
  <si>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</si>
  <si>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</si>
  <si>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</si>
  <si>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</si>
  <si>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</si>
  <si>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</si>
  <si>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</si>
  <si>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</si>
  <si>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</si>
  <si>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</si>
  <si>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</si>
  <si>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</si>
  <si>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</si>
  <si>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</si>
  <si>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</si>
  <si>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</si>
  <si>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</si>
  <si>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</si>
  <si>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</si>
  <si>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</si>
  <si>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</si>
  <si>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</si>
  <si>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</si>
  <si>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</si>
  <si>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</si>
  <si>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</si>
  <si>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</si>
  <si>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</si>
  <si>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</si>
  <si>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</si>
  <si>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</si>
  <si>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</si>
  <si>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</si>
  <si>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</si>
  <si>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</si>
  <si>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</si>
  <si>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</si>
  <si>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</si>
  <si>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</si>
  <si>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</si>
  <si>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</si>
  <si>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</si>
  <si>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</si>
  <si>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</si>
  <si>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</si>
  <si>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</si>
  <si>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</si>
  <si>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</si>
  <si>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</si>
  <si>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</si>
  <si>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</si>
  <si>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</si>
  <si>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</si>
  <si>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</si>
  <si>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</si>
  <si>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</si>
  <si>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</si>
  <si>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</si>
  <si>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</si>
  <si>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</si>
  <si>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</si>
  <si>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</si>
  <si>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</si>
  <si>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</si>
  <si>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</si>
  <si>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</si>
  <si>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</si>
  <si>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</si>
  <si>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</si>
  <si>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</si>
  <si>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</si>
  <si>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</si>
  <si>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</si>
  <si>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</si>
  <si>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</si>
  <si>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</si>
  <si>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</si>
  <si>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</si>
  <si>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</si>
  <si>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</si>
  <si>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</si>
  <si>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</si>
  <si>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</si>
  <si>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</si>
  <si>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</si>
  <si>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</si>
  <si>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</si>
  <si>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</si>
  <si>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</si>
  <si>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</si>
  <si>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</si>
  <si>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</si>
  <si>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</si>
  <si>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</si>
  <si>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</si>
  <si>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</si>
  <si>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</si>
  <si>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</si>
  <si>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</si>
  <si>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</si>
  <si>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</si>
  <si>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</si>
  <si>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</si>
  <si>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</si>
  <si>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</si>
  <si>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</si>
  <si>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</si>
  <si>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</si>
  <si>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</si>
  <si>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</si>
  <si>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</si>
  <si>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</si>
  <si>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</si>
  <si>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</si>
  <si>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</si>
  <si>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</si>
  <si>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</si>
  <si>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</si>
  <si>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</si>
  <si>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</si>
  <si>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</si>
  <si>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</si>
  <si>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</si>
  <si>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</si>
  <si>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</si>
  <si>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</si>
  <si>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</si>
  <si>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</si>
  <si>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</si>
  <si>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</si>
  <si>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</si>
  <si>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</si>
  <si>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</si>
  <si>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</si>
  <si>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</si>
  <si>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</si>
  <si>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</si>
  <si>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</si>
  <si>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</si>
  <si>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</si>
  <si>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</si>
  <si>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</si>
  <si>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</si>
  <si>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</si>
  <si>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</si>
  <si>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</si>
  <si>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</si>
  <si>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</si>
  <si>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</si>
  <si>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</si>
  <si>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</si>
  <si>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</si>
  <si>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</si>
  <si>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</si>
  <si>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</si>
  <si>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</si>
  <si>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</si>
  <si>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</si>
  <si>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</si>
  <si>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</si>
  <si>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</si>
  <si>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</si>
  <si>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</si>
  <si>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</si>
  <si>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</si>
  <si>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</si>
  <si>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</si>
  <si>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</si>
  <si>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</si>
  <si>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</si>
  <si>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</si>
  <si>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</si>
  <si>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</si>
  <si>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</si>
  <si>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</si>
  <si>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</si>
  <si>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</si>
  <si>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</si>
  <si>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</si>
  <si>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</si>
  <si>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</si>
  <si>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</si>
  <si>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</si>
  <si>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</si>
  <si>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</si>
  <si>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</si>
  <si>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</si>
  <si>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</si>
  <si>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</si>
  <si>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</si>
  <si>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</si>
  <si>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</si>
  <si>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</si>
  <si>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</si>
  <si>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</si>
  <si>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</si>
  <si>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</si>
  <si>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</si>
  <si>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</si>
  <si>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</si>
  <si>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</si>
  <si>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</si>
  <si>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</si>
  <si>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</si>
  <si>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</si>
  <si>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</si>
  <si>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</si>
  <si>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</si>
  <si>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</si>
  <si>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</si>
  <si>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</si>
  <si>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</si>
  <si>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</si>
  <si>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</si>
  <si>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</si>
  <si>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</si>
  <si>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</si>
  <si>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</si>
  <si>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</si>
  <si>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</si>
  <si>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</si>
  <si>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</si>
  <si>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</si>
  <si>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</si>
  <si>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</si>
  <si>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</si>
  <si>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</si>
  <si>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</si>
  <si>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</si>
  <si>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</si>
  <si>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</si>
  <si>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</si>
  <si>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</si>
  <si>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</si>
  <si>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</si>
  <si>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</si>
  <si>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</si>
  <si>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</si>
  <si>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</si>
  <si>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</si>
  <si>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</si>
  <si>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</si>
  <si>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</si>
  <si>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</si>
  <si>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</si>
  <si>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</si>
  <si>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</si>
  <si>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</si>
  <si>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</si>
  <si>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</si>
  <si>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</si>
  <si>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</si>
  <si>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</si>
  <si>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</si>
  <si>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</si>
  <si>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</si>
  <si>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</si>
  <si>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</si>
  <si>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</si>
  <si>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</si>
  <si>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</si>
  <si>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</si>
  <si>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</si>
  <si>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</si>
  <si>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</si>
  <si>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</si>
  <si>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</si>
  <si>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</si>
  <si>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</si>
  <si>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</si>
  <si>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</si>
  <si>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</si>
  <si>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</si>
  <si>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</si>
  <si>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</si>
  <si>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</si>
  <si>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</si>
  <si>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</si>
  <si>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</si>
  <si>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</si>
  <si>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</si>
  <si>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</si>
  <si>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</si>
  <si>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</si>
  <si>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</si>
  <si>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</si>
  <si>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</si>
  <si>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</si>
  <si>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</si>
  <si>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</si>
  <si>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</si>
  <si>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</si>
  <si>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</si>
  <si>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</si>
  <si>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</si>
  <si>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</si>
  <si>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</si>
  <si>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</si>
  <si>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</si>
  <si>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</si>
  <si>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</si>
  <si>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</si>
  <si>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</si>
  <si>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</si>
  <si>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</si>
  <si>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</si>
  <si>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</si>
  <si>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</si>
  <si>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</si>
  <si>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</si>
  <si>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</si>
  <si>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</si>
  <si>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</si>
  <si>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</si>
  <si>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</si>
  <si>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</si>
  <si>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</si>
  <si>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</si>
  <si>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</si>
  <si>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</si>
  <si>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</si>
  <si>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</si>
  <si>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</si>
  <si>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</si>
  <si>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</si>
  <si>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</si>
  <si>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</si>
  <si>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</si>
  <si>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</si>
  <si>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</si>
  <si>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</si>
  <si>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</si>
  <si>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</si>
  <si>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</si>
  <si>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</si>
  <si>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</si>
  <si>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</si>
  <si>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</si>
  <si>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</si>
  <si>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</si>
  <si>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</si>
  <si>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</si>
  <si>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</si>
  <si>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</si>
  <si>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</si>
  <si>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</si>
  <si>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</si>
  <si>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</si>
  <si>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</si>
  <si>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</si>
  <si>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</si>
  <si>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</si>
  <si>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</si>
  <si>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</si>
  <si>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</si>
  <si>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</si>
  <si>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</si>
  <si>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</si>
  <si>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</si>
  <si>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</si>
  <si>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</si>
  <si>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</si>
  <si>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</si>
  <si>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</si>
  <si>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</si>
  <si>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</si>
  <si>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</si>
  <si>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</si>
  <si>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</si>
  <si>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</si>
  <si>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</si>
  <si>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</si>
  <si>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</si>
  <si>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</si>
  <si>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</si>
  <si>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</si>
  <si>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</si>
  <si>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</si>
  <si>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</si>
  <si>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</si>
  <si>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</si>
  <si>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</si>
  <si>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</si>
  <si>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</si>
  <si>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</si>
  <si>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</si>
  <si>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</si>
  <si>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</si>
  <si>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</si>
  <si>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</si>
  <si>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</si>
  <si>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</si>
  <si>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</si>
  <si>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</si>
  <si>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</si>
  <si>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</si>
  <si>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</si>
  <si>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</si>
  <si>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</si>
  <si>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</si>
  <si>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</si>
  <si>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</si>
  <si>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</si>
  <si>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</si>
  <si>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</si>
  <si>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</si>
  <si>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</si>
  <si>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</si>
  <si>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</si>
  <si>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</si>
  <si>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</si>
  <si>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</si>
  <si>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</si>
  <si>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</si>
  <si>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</si>
  <si>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</si>
  <si>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</si>
  <si>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</si>
  <si>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</si>
  <si>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</si>
  <si>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</si>
  <si>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</si>
  <si>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</si>
  <si>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</si>
  <si>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</si>
  <si>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</si>
  <si>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</si>
  <si>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</si>
  <si>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</si>
  <si>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</si>
  <si>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</si>
  <si>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</si>
  <si>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</si>
  <si>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</si>
  <si>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</si>
  <si>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</si>
  <si>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</si>
  <si>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</si>
  <si>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</si>
  <si>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</si>
  <si>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</si>
  <si>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</si>
  <si>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</si>
  <si>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</si>
  <si>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</si>
  <si>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</si>
  <si>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</si>
  <si>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</si>
  <si>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</si>
  <si>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</si>
  <si>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</si>
  <si>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</si>
  <si>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</si>
  <si>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</si>
  <si>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</si>
  <si>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</si>
  <si>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</si>
  <si>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</si>
  <si>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</si>
  <si>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</si>
  <si>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</si>
  <si>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</si>
  <si>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</si>
  <si>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</si>
  <si>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</si>
  <si>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</si>
  <si>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</si>
  <si>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</si>
  <si>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</si>
  <si>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</si>
  <si>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</si>
  <si>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</si>
  <si>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</si>
  <si>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</si>
  <si>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</si>
  <si>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</si>
  <si>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</si>
  <si>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</si>
  <si>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</si>
  <si>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</si>
  <si>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</si>
  <si>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</si>
  <si>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</si>
  <si>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</si>
  <si>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</si>
  <si>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</si>
  <si>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</si>
  <si>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</si>
  <si>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</si>
  <si>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</si>
  <si>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</si>
  <si>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</si>
  <si>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</si>
  <si>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</si>
  <si>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</si>
  <si>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</si>
  <si>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</si>
  <si>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</si>
  <si>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</si>
  <si>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</si>
  <si>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</si>
  <si>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</si>
  <si>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</si>
  <si>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</si>
  <si>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</si>
  <si>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</si>
  <si>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</si>
  <si>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</si>
  <si>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</si>
  <si>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</si>
  <si>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</si>
  <si>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</si>
  <si>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</si>
  <si>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</si>
  <si>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</si>
  <si>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</si>
  <si>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</si>
  <si>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</si>
  <si>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</si>
  <si>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</si>
  <si>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</si>
  <si>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</si>
  <si>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</si>
  <si>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</si>
  <si>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</si>
  <si>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</si>
  <si>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</si>
  <si>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</si>
  <si>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</si>
  <si>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</si>
  <si>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</si>
  <si>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</si>
  <si>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</si>
  <si>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</si>
  <si>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</si>
  <si>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</si>
  <si>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</si>
  <si>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</si>
  <si>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</si>
  <si>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</si>
  <si>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</si>
  <si>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</si>
  <si>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</si>
  <si>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</si>
  <si>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</si>
  <si>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</si>
  <si>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</si>
  <si>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</si>
  <si>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</si>
  <si>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</si>
  <si>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</si>
  <si>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</si>
  <si>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</si>
  <si>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</si>
  <si>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</si>
  <si>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</si>
  <si>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</si>
  <si>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</si>
  <si>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</si>
  <si>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</si>
  <si>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</si>
  <si>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</si>
  <si>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</si>
  <si>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</si>
  <si>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</si>
  <si>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</si>
  <si>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</si>
  <si>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</si>
  <si>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</si>
  <si>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</si>
  <si>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</si>
  <si>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</si>
  <si>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</si>
  <si>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</si>
  <si>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</si>
  <si>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</si>
  <si>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</si>
  <si>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</si>
  <si>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</si>
  <si>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</si>
  <si>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</si>
  <si>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</si>
  <si>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</si>
  <si>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</si>
  <si>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</si>
  <si>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</si>
  <si>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</si>
  <si>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</si>
  <si>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</si>
  <si>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</si>
  <si>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</si>
  <si>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</si>
  <si>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</si>
  <si>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</si>
  <si>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</si>
  <si>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</si>
  <si>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</si>
  <si>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</si>
  <si>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</si>
  <si>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</si>
  <si>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</si>
  <si>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</si>
  <si>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</si>
  <si>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</si>
  <si>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</si>
  <si>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</si>
  <si>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</si>
  <si>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</si>
  <si>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</si>
  <si>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</si>
  <si>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</si>
  <si>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</si>
  <si>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</si>
  <si>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</si>
  <si>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</si>
  <si>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</si>
  <si>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</si>
  <si>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</si>
  <si>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</si>
  <si>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</si>
  <si>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</si>
  <si>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</si>
  <si>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</si>
  <si>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</si>
  <si>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</si>
  <si>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</si>
  <si>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</si>
  <si>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</si>
  <si>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</si>
  <si>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</si>
  <si>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</si>
  <si>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</si>
  <si>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</si>
  <si>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</si>
  <si>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</si>
  <si>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</si>
  <si>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</si>
  <si>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</si>
  <si>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</si>
  <si>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</si>
  <si>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</si>
  <si>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</si>
  <si>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</si>
  <si>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</si>
  <si>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</si>
  <si>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</si>
  <si>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</si>
  <si>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</si>
  <si>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</si>
  <si>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</si>
  <si>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</si>
  <si>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</si>
  <si>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</si>
  <si>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</si>
  <si>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</si>
  <si>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</si>
  <si>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</si>
  <si>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</si>
  <si>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</si>
  <si>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</si>
  <si>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</si>
  <si>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</si>
  <si>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</si>
  <si>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</si>
  <si>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</si>
  <si>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</si>
  <si>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</si>
  <si>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</si>
  <si>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</si>
  <si>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</si>
  <si>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</si>
  <si>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</si>
  <si>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</si>
  <si>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</si>
  <si>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</si>
  <si>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</si>
  <si>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</si>
  <si>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</si>
  <si>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</si>
  <si>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</si>
  <si>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</si>
  <si>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</si>
  <si>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</si>
  <si>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</si>
  <si>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</si>
  <si>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</si>
  <si>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</si>
  <si>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</si>
  <si>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</si>
  <si>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</si>
  <si>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</si>
  <si>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</si>
  <si>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</si>
  <si>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</si>
  <si>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</si>
  <si>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</si>
  <si>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</si>
  <si>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</si>
  <si>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</si>
  <si>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</si>
  <si>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</si>
  <si>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</si>
  <si>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</si>
  <si>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</si>
  <si>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</si>
  <si>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</si>
  <si>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</si>
  <si>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</si>
  <si>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</si>
  <si>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</si>
  <si>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</si>
  <si>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</si>
  <si>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</si>
  <si>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</si>
  <si>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</si>
  <si>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</si>
  <si>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</si>
  <si>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</si>
  <si>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</si>
  <si>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</si>
  <si>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</si>
  <si>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</si>
  <si>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</si>
  <si>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</si>
  <si>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</si>
  <si>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</si>
  <si>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</si>
  <si>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</si>
  <si>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</si>
  <si>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</si>
  <si>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</si>
  <si>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</si>
  <si>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</si>
  <si>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</si>
  <si>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</si>
  <si>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</si>
  <si>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</si>
  <si>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</si>
  <si>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</si>
  <si>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</si>
  <si>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</si>
  <si>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</si>
  <si>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</si>
  <si>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</si>
  <si>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</si>
  <si>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</si>
  <si>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</si>
  <si>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</si>
  <si>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</si>
  <si>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</si>
  <si>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</si>
  <si>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</si>
  <si>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</si>
  <si>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</si>
  <si>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</si>
  <si>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</si>
  <si>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</si>
  <si>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</si>
  <si>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</si>
  <si>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</si>
  <si>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</si>
  <si>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</si>
  <si>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</si>
  <si>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</si>
  <si>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</si>
  <si>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</si>
  <si>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</si>
  <si>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</si>
  <si>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</si>
  <si>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</si>
  <si>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</si>
  <si>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</si>
  <si>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</si>
  <si>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</si>
  <si>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</si>
  <si>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</si>
  <si>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</si>
  <si>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</si>
  <si>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</si>
  <si>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</si>
  <si>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</si>
  <si>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</si>
  <si>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</si>
  <si>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</si>
  <si>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</si>
  <si>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</si>
  <si>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</si>
  <si>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</si>
  <si>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</si>
  <si>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</si>
  <si>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</si>
  <si>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</si>
  <si>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</si>
  <si>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</si>
  <si>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</si>
  <si>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</si>
  <si>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</si>
  <si>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</si>
  <si>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</si>
  <si>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</si>
  <si>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</si>
  <si>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</si>
  <si>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</si>
  <si>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</si>
  <si>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</si>
  <si>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</si>
  <si>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</si>
  <si>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</si>
  <si>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</si>
  <si>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</si>
  <si>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</si>
  <si>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</si>
  <si>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</si>
  <si>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</si>
  <si>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</si>
  <si>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</si>
  <si>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</si>
  <si>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</si>
  <si>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</si>
  <si>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</si>
  <si>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</si>
  <si>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</si>
  <si>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</si>
  <si>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</si>
  <si>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</si>
  <si>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</si>
  <si>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</si>
  <si>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</si>
  <si>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</si>
  <si>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</si>
  <si>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</si>
  <si>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</si>
  <si>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</si>
  <si>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</si>
  <si>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</si>
  <si>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</si>
  <si>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</si>
  <si>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</si>
  <si>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</si>
  <si>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</si>
  <si>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</si>
  <si>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</si>
  <si>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</si>
  <si>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</si>
  <si>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</si>
  <si>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</si>
  <si>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</si>
  <si>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</si>
  <si>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</si>
  <si>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</si>
  <si>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</si>
  <si>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</si>
  <si>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</si>
  <si>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</si>
  <si>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</si>
  <si>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</si>
  <si>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</si>
  <si>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</si>
  <si>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</si>
  <si>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</si>
  <si>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</si>
  <si>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</si>
  <si>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</si>
  <si>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</si>
  <si>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</si>
  <si>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</si>
  <si>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</si>
  <si>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</si>
  <si>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</si>
  <si>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</si>
  <si>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</si>
  <si>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</si>
  <si>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</si>
  <si>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</si>
  <si>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</si>
  <si>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</si>
  <si>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</si>
  <si>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</si>
  <si>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</si>
  <si>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</si>
  <si>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</si>
  <si>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</si>
  <si>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</si>
  <si>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</si>
  <si>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</si>
  <si>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</si>
  <si>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</si>
  <si>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</si>
  <si>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</si>
  <si>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</si>
  <si>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</si>
  <si>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</si>
  <si>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</si>
  <si>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</si>
  <si>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</si>
  <si>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</si>
  <si>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</si>
  <si>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</si>
  <si>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</si>
  <si>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</si>
  <si>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</si>
  <si>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</si>
  <si>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</si>
  <si>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</si>
  <si>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</si>
  <si>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</si>
  <si>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</si>
  <si>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</si>
  <si>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</si>
  <si>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</si>
  <si>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</si>
  <si>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</si>
  <si>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</si>
  <si>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</si>
  <si>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</si>
  <si>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</si>
  <si>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</si>
  <si>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</si>
  <si>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</si>
  <si>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</si>
  <si>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</si>
  <si>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</si>
  <si>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</si>
  <si>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</si>
  <si>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</si>
  <si>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</si>
  <si>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</si>
  <si>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</si>
  <si>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</si>
  <si>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</si>
  <si>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</si>
  <si>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</si>
  <si>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</si>
  <si>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</si>
  <si>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</si>
  <si>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</si>
  <si>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</si>
  <si>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</si>
  <si>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</si>
  <si>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</si>
  <si>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</si>
  <si>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</si>
  <si>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</si>
  <si>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</si>
  <si>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</si>
  <si>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</si>
  <si>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</si>
  <si>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</si>
  <si>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</si>
  <si>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</si>
  <si>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</si>
  <si>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</si>
  <si>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</si>
  <si>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</si>
  <si>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</si>
  <si>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</si>
  <si>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</si>
  <si>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</si>
  <si>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</si>
  <si>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</si>
  <si>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</si>
  <si>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</si>
  <si>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</si>
  <si>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</si>
  <si>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</si>
  <si>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</si>
  <si>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</si>
  <si>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</si>
  <si>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</si>
  <si>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</si>
  <si>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</si>
  <si>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</si>
  <si>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</si>
  <si>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</si>
  <si>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</si>
  <si>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</si>
  <si>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</si>
  <si>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</si>
  <si>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</si>
  <si>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</si>
  <si>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</si>
  <si>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</si>
  <si>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</si>
  <si>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</si>
  <si>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</si>
  <si>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</si>
  <si>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</si>
  <si>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</si>
  <si>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</si>
  <si>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</si>
  <si>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</si>
  <si>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</si>
  <si>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</si>
  <si>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</si>
  <si>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</si>
  <si>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</si>
  <si>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</si>
  <si>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</si>
  <si>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</si>
  <si>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</si>
  <si>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</si>
  <si>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</si>
  <si>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</si>
  <si>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</si>
  <si>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</si>
  <si>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</si>
  <si>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</si>
  <si>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</si>
  <si>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</si>
  <si>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</si>
  <si>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</si>
  <si>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</si>
  <si>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</si>
  <si>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</si>
  <si>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</si>
  <si>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</si>
  <si>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</si>
  <si>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</si>
  <si>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</si>
  <si>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</si>
  <si>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</si>
  <si>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</si>
  <si>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</si>
  <si>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</si>
  <si>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</si>
  <si>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</si>
  <si>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</si>
  <si>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</si>
  <si>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</si>
  <si>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</si>
  <si>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</si>
  <si>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</si>
  <si>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</si>
  <si>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</si>
  <si>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</si>
  <si>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</si>
  <si>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</si>
  <si>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</si>
  <si>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</si>
  <si>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</si>
  <si>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</si>
  <si>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</si>
  <si>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</si>
  <si>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</si>
  <si>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</si>
  <si>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</si>
  <si>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</si>
  <si>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</si>
  <si>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</si>
  <si>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</si>
  <si>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</si>
  <si>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</si>
  <si>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</si>
  <si>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</si>
  <si>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</si>
  <si>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</si>
  <si>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</si>
  <si>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</si>
  <si>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</si>
  <si>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</si>
  <si>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</si>
  <si>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</si>
  <si>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</si>
  <si>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</si>
  <si>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</si>
  <si>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</si>
  <si>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</si>
  <si>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</si>
  <si>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</si>
  <si>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</si>
  <si>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</si>
  <si>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</si>
  <si>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</si>
  <si>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</si>
  <si>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</si>
  <si>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</si>
  <si>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</si>
  <si>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</si>
  <si>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</si>
  <si>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</si>
  <si>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</si>
  <si>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</si>
  <si>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</si>
  <si>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</si>
  <si>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</si>
  <si>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</si>
  <si>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</si>
  <si>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</si>
  <si>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</si>
  <si>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</si>
  <si>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</si>
  <si>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</si>
  <si>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</si>
  <si>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</si>
  <si>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</si>
  <si>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</si>
  <si>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</si>
  <si>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</si>
  <si>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</si>
  <si>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</si>
  <si>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</si>
  <si>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</si>
  <si>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</si>
  <si>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</si>
  <si>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</si>
  <si>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</si>
  <si>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</si>
  <si>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</si>
  <si>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</si>
  <si>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</si>
  <si>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</si>
  <si>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</si>
  <si>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</si>
  <si>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</si>
  <si>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</si>
  <si>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</si>
  <si>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</si>
  <si>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</si>
  <si>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</si>
  <si>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</si>
  <si>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</si>
  <si>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</si>
  <si>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</si>
  <si>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</si>
  <si>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</si>
  <si>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</si>
  <si>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</si>
  <si>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</si>
  <si>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</si>
  <si>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</si>
  <si>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</si>
  <si>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</si>
  <si>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</si>
  <si>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</si>
  <si>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</si>
  <si>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</si>
  <si>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</si>
  <si>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</si>
  <si>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</si>
  <si>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</si>
  <si>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</si>
  <si>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</si>
  <si>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</si>
  <si>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</si>
  <si>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</si>
  <si>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</si>
  <si>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</si>
  <si>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</si>
  <si>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</si>
  <si>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</si>
  <si>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</si>
  <si>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</si>
  <si>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</si>
  <si>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</si>
  <si>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</si>
  <si>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</si>
  <si>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</si>
  <si>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</si>
  <si>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</si>
  <si>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</si>
  <si>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</si>
  <si>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</si>
  <si>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</si>
  <si>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</si>
  <si>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</si>
  <si>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</si>
  <si>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</si>
  <si>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</si>
  <si>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</si>
  <si>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</si>
  <si>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</si>
  <si>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</si>
  <si>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</si>
  <si>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</si>
  <si>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</si>
  <si>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</si>
  <si>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</si>
  <si>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</si>
  <si>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</si>
  <si>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</si>
  <si>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</si>
  <si>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</si>
  <si>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</si>
  <si>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</si>
  <si>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</si>
  <si>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</si>
  <si>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</si>
  <si>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</si>
  <si>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</si>
  <si>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</si>
  <si>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</si>
  <si>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</si>
  <si>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</si>
  <si>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</si>
  <si>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</si>
  <si>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</si>
  <si>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</si>
  <si>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</si>
  <si>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</si>
  <si>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</si>
  <si>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</si>
  <si>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</si>
  <si>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</si>
  <si>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</si>
  <si>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</si>
  <si>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</si>
  <si>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</si>
  <si>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</si>
  <si>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</si>
  <si>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</si>
  <si>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</si>
  <si>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</si>
  <si>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</si>
  <si>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</si>
  <si>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</si>
  <si>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</si>
  <si>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</si>
  <si>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</si>
  <si>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</si>
  <si>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</si>
  <si>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</si>
  <si>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</si>
  <si>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</si>
  <si>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</si>
  <si>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</si>
  <si>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</si>
  <si>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</si>
  <si>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</si>
  <si>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</si>
  <si>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</si>
  <si>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</si>
  <si>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</si>
  <si>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</si>
  <si>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</si>
  <si>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</si>
  <si>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</si>
  <si>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</si>
  <si>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</si>
  <si>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</si>
  <si>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</si>
  <si>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</si>
  <si>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</si>
  <si>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</si>
  <si>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</si>
  <si>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</si>
  <si>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</si>
  <si>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</si>
  <si>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</si>
  <si>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</si>
  <si>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</si>
  <si>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</si>
  <si>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</si>
  <si>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</si>
  <si>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</si>
  <si>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</si>
  <si>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</si>
  <si>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</si>
  <si>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</si>
  <si>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</si>
  <si>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</si>
  <si>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</si>
  <si>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</si>
  <si>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</si>
  <si>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</si>
  <si>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</si>
  <si>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</si>
  <si>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</si>
  <si>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</si>
  <si>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</si>
  <si>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</si>
  <si>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</si>
  <si>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</si>
  <si>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</si>
  <si>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</si>
  <si>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</si>
  <si>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</si>
  <si>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</si>
  <si>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</si>
  <si>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</si>
  <si>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</si>
  <si>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</si>
  <si>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</si>
  <si>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</si>
  <si>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</si>
  <si>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</si>
  <si>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</si>
  <si>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</si>
  <si>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</si>
  <si>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</si>
  <si>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</si>
  <si>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</si>
  <si>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</si>
  <si>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</si>
  <si>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</si>
  <si>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</si>
  <si>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</si>
  <si>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</si>
  <si>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</si>
  <si>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</si>
  <si>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</si>
  <si>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</si>
  <si>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</si>
  <si>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</si>
  <si>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</si>
  <si>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</si>
  <si>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</si>
  <si>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</si>
  <si>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</si>
  <si>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</si>
  <si>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</si>
  <si>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</si>
  <si>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</si>
  <si>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</si>
  <si>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</si>
  <si>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</si>
  <si>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</si>
  <si>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</si>
  <si>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</si>
  <si>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</si>
  <si>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</si>
  <si>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</si>
  <si>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</si>
  <si>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</si>
  <si>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</si>
  <si>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</si>
  <si>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</si>
  <si>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</si>
  <si>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</si>
  <si>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</si>
  <si>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</si>
  <si>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</si>
  <si>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</si>
  <si>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</si>
  <si>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</si>
  <si>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</si>
  <si>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</si>
  <si>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</si>
  <si>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</si>
  <si>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</si>
  <si>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</si>
  <si>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</si>
  <si>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</si>
  <si>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</si>
  <si>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</si>
  <si>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</si>
  <si>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</si>
  <si>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</si>
  <si>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</si>
  <si>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</si>
  <si>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</si>
  <si>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</si>
  <si>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</si>
  <si>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</si>
  <si>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</si>
  <si>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</si>
  <si>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</si>
  <si>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</si>
  <si>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</si>
  <si>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</si>
  <si>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</si>
  <si>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</si>
  <si>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</si>
  <si>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</si>
  <si>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</si>
  <si>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</si>
  <si>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</si>
  <si>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</si>
  <si>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</si>
  <si>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</si>
  <si>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</si>
  <si>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</si>
  <si>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</si>
  <si>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</si>
  <si>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</si>
  <si>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</si>
  <si>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</si>
  <si>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</si>
  <si>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</si>
  <si>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</si>
  <si>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</si>
  <si>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</si>
  <si>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</si>
  <si>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</si>
  <si>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</si>
  <si>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</si>
  <si>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</si>
  <si>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</si>
  <si>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</si>
  <si>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</si>
  <si>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</si>
  <si>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</si>
  <si>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</si>
  <si>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</si>
  <si>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</si>
  <si>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</si>
  <si>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</si>
  <si>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</si>
  <si>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</si>
  <si>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</si>
  <si>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</si>
  <si>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</si>
  <si>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</si>
  <si>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</si>
  <si>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</si>
  <si>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</si>
  <si>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</si>
  <si>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</si>
  <si>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</si>
  <si>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</si>
  <si>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</si>
  <si>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</si>
  <si>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</si>
  <si>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</si>
  <si>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</si>
  <si>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</si>
  <si>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</si>
  <si>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</si>
  <si>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</si>
  <si>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</si>
  <si>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</si>
  <si>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</si>
  <si>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</si>
  <si>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</si>
  <si>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</si>
  <si>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</si>
  <si>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</si>
  <si>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</si>
  <si>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</si>
  <si>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</si>
  <si>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</si>
  <si>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</si>
  <si>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</si>
  <si>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</si>
  <si>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</si>
  <si>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</si>
  <si>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</si>
  <si>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</si>
  <si>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</si>
  <si>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</si>
  <si>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</si>
  <si>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</si>
  <si>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</si>
  <si>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</si>
  <si>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</si>
  <si>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</si>
  <si>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</si>
  <si>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</si>
  <si>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</si>
  <si>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</si>
  <si>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</si>
  <si>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</si>
  <si>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</si>
  <si>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</si>
  <si>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</si>
  <si>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</si>
  <si>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</si>
  <si>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</si>
  <si>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</si>
  <si>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</si>
  <si>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</si>
  <si>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</si>
  <si>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</si>
  <si>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</si>
  <si>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</si>
  <si>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</si>
  <si>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</si>
  <si>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</si>
  <si>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</si>
  <si>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</si>
  <si>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</si>
  <si>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</si>
  <si>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</si>
  <si>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</si>
  <si>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</si>
  <si>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</si>
  <si>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</si>
  <si>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</si>
  <si>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</si>
  <si>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</si>
  <si>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</si>
  <si>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</si>
  <si>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</si>
  <si>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</si>
  <si>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</si>
  <si>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</si>
  <si>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</si>
  <si>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</si>
  <si>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</si>
  <si>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</si>
  <si>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</si>
  <si>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</si>
  <si>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</si>
  <si>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</si>
  <si>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</si>
  <si>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</si>
  <si>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</si>
  <si>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</si>
  <si>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</si>
  <si>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</si>
  <si>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</si>
  <si>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</si>
  <si>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</si>
  <si>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</si>
  <si>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</si>
  <si>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</si>
  <si>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</si>
  <si>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</si>
  <si>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</si>
  <si>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</si>
  <si>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</si>
  <si>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</si>
  <si>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</si>
  <si>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</si>
  <si>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</si>
  <si>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</si>
  <si>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</si>
  <si>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</si>
  <si>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</si>
  <si>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</si>
  <si>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</si>
  <si>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</si>
  <si>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</si>
  <si>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</si>
  <si>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</si>
  <si>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</si>
  <si>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</si>
  <si>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</si>
  <si>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</si>
  <si>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</si>
  <si>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</si>
  <si>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</si>
  <si>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</si>
  <si>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</si>
  <si>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</si>
  <si>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</si>
  <si>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</si>
  <si>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</si>
  <si>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</si>
  <si>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</si>
  <si>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</si>
  <si>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</si>
  <si>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</si>
  <si>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</si>
  <si>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</si>
  <si>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</si>
  <si>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</si>
  <si>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</si>
  <si>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</si>
  <si>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</si>
  <si>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</si>
  <si>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</si>
  <si>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</si>
  <si>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</si>
  <si>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</si>
  <si>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</si>
  <si>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</si>
  <si>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</si>
  <si>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</si>
  <si>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</si>
  <si>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</si>
  <si>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</si>
  <si>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</si>
  <si>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</si>
  <si>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</si>
  <si>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</si>
  <si>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</si>
  <si>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</si>
  <si>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</si>
  <si>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</si>
  <si>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</si>
  <si>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</si>
  <si>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</si>
  <si>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</si>
  <si>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</si>
  <si>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</si>
  <si>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</si>
  <si>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</si>
  <si>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</si>
  <si>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</si>
  <si>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</si>
  <si>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</si>
  <si>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</si>
  <si>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</si>
  <si>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</si>
  <si>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</si>
  <si>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</si>
  <si>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</si>
  <si>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</si>
  <si>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</si>
  <si>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</si>
  <si>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</si>
  <si>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</si>
  <si>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</si>
  <si>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</si>
  <si>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</si>
  <si>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</si>
  <si>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</si>
  <si>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</si>
  <si>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</si>
  <si>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</si>
  <si>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</si>
  <si>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</si>
  <si>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</si>
  <si>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</si>
  <si>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</si>
  <si>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</si>
  <si>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</si>
  <si>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</si>
  <si>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</si>
  <si>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</si>
  <si>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</si>
  <si>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</si>
  <si>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</si>
  <si>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</si>
  <si>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</si>
  <si>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</si>
  <si>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</si>
  <si>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</si>
  <si>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</si>
  <si>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</si>
  <si>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</si>
  <si>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</si>
  <si>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</si>
  <si>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</si>
  <si>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</si>
  <si>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</si>
  <si>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</si>
  <si>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</si>
  <si>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</si>
  <si>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</si>
  <si>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</si>
  <si>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</si>
  <si>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</si>
  <si>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</si>
  <si>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</si>
  <si>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</si>
  <si>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</si>
  <si>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</si>
  <si>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</si>
  <si>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</si>
  <si>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</si>
  <si>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</si>
  <si>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</si>
  <si>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</si>
  <si>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</si>
  <si>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</si>
  <si>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</si>
  <si>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</si>
  <si>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</si>
  <si>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</si>
  <si>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</si>
  <si>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</si>
  <si>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</si>
  <si>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</si>
  <si>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</si>
  <si>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</si>
  <si>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</si>
  <si>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</si>
  <si>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</si>
  <si>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</si>
  <si>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</si>
  <si>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</si>
  <si>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</si>
  <si>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</si>
  <si>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</si>
  <si>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</si>
  <si>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</si>
  <si>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</si>
  <si>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</si>
  <si>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</si>
  <si>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</si>
  <si>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</si>
  <si>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</si>
  <si>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</si>
  <si>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</si>
  <si>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</si>
  <si>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</si>
  <si>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</si>
  <si>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</si>
  <si>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</si>
  <si>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</si>
  <si>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</si>
  <si>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</si>
  <si>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</si>
  <si>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</si>
  <si>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</si>
  <si>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</si>
  <si>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</si>
  <si>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</si>
  <si>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</si>
  <si>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</si>
  <si>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</si>
  <si>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</si>
  <si>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</si>
  <si>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</si>
  <si>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</si>
  <si>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</si>
  <si>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</si>
  <si>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</si>
  <si>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</si>
  <si>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</si>
  <si>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</si>
  <si>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</si>
  <si>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</si>
  <si>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</si>
  <si>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</si>
  <si>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</si>
  <si>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</si>
  <si>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</si>
  <si>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</si>
  <si>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</si>
  <si>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</si>
  <si>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</si>
  <si>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</si>
  <si>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</si>
  <si>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</si>
  <si>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</si>
  <si>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</si>
  <si>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</si>
  <si>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</si>
  <si>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</si>
  <si>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</si>
  <si>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</si>
  <si>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</si>
  <si>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</si>
  <si>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</si>
  <si>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</si>
  <si>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</si>
  <si>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</si>
  <si>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</si>
  <si>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</si>
  <si>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</si>
  <si>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</si>
  <si>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</si>
  <si>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</si>
  <si>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</si>
  <si>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</si>
  <si>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</si>
  <si>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</si>
  <si>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</si>
  <si>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</si>
  <si>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</si>
  <si>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</si>
  <si>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</si>
  <si>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</si>
  <si>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</si>
  <si>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</si>
  <si>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</si>
  <si>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</si>
  <si>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</si>
  <si>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</si>
  <si>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</si>
  <si>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</si>
  <si>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</si>
  <si>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</si>
  <si>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</si>
  <si>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</si>
  <si>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</si>
  <si>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</si>
  <si>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</si>
  <si>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</si>
  <si>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</si>
  <si>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</si>
  <si>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</si>
  <si>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</si>
  <si>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</si>
  <si>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</si>
  <si>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</si>
  <si>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</si>
  <si>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</si>
  <si>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</si>
  <si>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</si>
  <si>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</si>
  <si>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</si>
  <si>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</si>
  <si>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</si>
  <si>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</si>
  <si>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</si>
  <si>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</si>
  <si>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</si>
  <si>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</si>
  <si>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</si>
  <si>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</si>
  <si>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</si>
  <si>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</si>
  <si>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</si>
  <si>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</si>
  <si>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</si>
  <si>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</si>
  <si>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</si>
  <si>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</si>
  <si>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</si>
  <si>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</si>
  <si>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</si>
  <si>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</si>
  <si>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</si>
  <si>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</si>
  <si>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</si>
  <si>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</si>
  <si>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</si>
  <si>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</si>
  <si>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</si>
  <si>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</si>
  <si>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</si>
  <si>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</si>
  <si>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</si>
  <si>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</si>
  <si>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</si>
  <si>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</si>
  <si>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</si>
  <si>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</si>
  <si>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</si>
  <si>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</si>
  <si>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</si>
  <si>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</si>
  <si>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</si>
  <si>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</si>
  <si>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</si>
  <si>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</si>
  <si>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</si>
  <si>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</si>
  <si>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</si>
  <si>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</si>
  <si>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</si>
  <si>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</si>
  <si>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</si>
  <si>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</si>
  <si>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</si>
  <si>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</si>
  <si>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</si>
  <si>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</si>
  <si>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</si>
  <si>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</si>
  <si>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</si>
  <si>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</si>
  <si>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</si>
  <si>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</si>
  <si>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</si>
  <si>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</si>
  <si>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</si>
  <si>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</si>
  <si>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</si>
  <si>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</si>
  <si>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</si>
  <si>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</si>
  <si>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</si>
  <si>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</si>
  <si>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</si>
  <si>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</si>
  <si>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</si>
  <si>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</si>
  <si>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</si>
  <si>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</si>
  <si>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</si>
  <si>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</si>
  <si>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</si>
  <si>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</si>
  <si>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</si>
  <si>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</si>
  <si>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</si>
  <si>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</si>
  <si>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</si>
  <si>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</si>
  <si>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</si>
  <si>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</si>
  <si>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</si>
  <si>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</si>
  <si>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</si>
  <si>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</si>
  <si>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</si>
  <si>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</si>
  <si>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</si>
  <si>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</si>
  <si>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</si>
  <si>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</si>
  <si>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</si>
  <si>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</si>
  <si>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</si>
  <si>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</si>
  <si>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</si>
  <si>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</si>
  <si>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</si>
  <si>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</si>
  <si>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</si>
  <si>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</si>
  <si>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</si>
  <si>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</si>
  <si>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</si>
  <si>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</si>
  <si>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</si>
  <si>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</si>
  <si>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</si>
  <si>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</si>
  <si>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</si>
  <si>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</si>
  <si>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</si>
  <si>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</si>
  <si>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</si>
  <si>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</si>
  <si>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</si>
  <si>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</si>
  <si>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</si>
  <si>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</si>
  <si>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</si>
  <si>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</si>
  <si>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</si>
  <si>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</si>
  <si>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</si>
  <si>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</si>
  <si>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</si>
  <si>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</si>
  <si>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</si>
  <si>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</si>
  <si>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</si>
  <si>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</si>
  <si>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</si>
  <si>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</si>
  <si>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</si>
  <si>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</si>
  <si>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</si>
  <si>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</si>
  <si>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</si>
  <si>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</si>
  <si>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</si>
  <si>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</si>
  <si>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</si>
  <si>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</si>
  <si>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</si>
  <si>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</si>
  <si>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</si>
  <si>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</si>
  <si>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</si>
  <si>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</si>
  <si>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</si>
  <si>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</si>
  <si>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</si>
  <si>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</si>
  <si>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</si>
  <si>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</si>
  <si>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</si>
  <si>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</si>
  <si>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</si>
  <si>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</si>
  <si>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</si>
  <si>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</si>
  <si>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</si>
  <si>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</si>
  <si>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</si>
  <si>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</si>
  <si>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</si>
  <si>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</si>
  <si>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</si>
  <si>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</si>
  <si>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</si>
  <si>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</si>
  <si>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</si>
  <si>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</si>
  <si>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</si>
  <si>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</si>
  <si>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</si>
  <si>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</si>
  <si>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</si>
  <si>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</si>
  <si>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</si>
  <si>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</si>
  <si>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</si>
  <si>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</si>
  <si>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</si>
  <si>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</si>
  <si>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</si>
  <si>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</si>
  <si>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</si>
  <si>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</si>
  <si>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</si>
  <si>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</si>
  <si>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</si>
  <si>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</si>
  <si>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</si>
  <si>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</si>
  <si>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</si>
  <si>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</si>
  <si>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</si>
  <si>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</si>
  <si>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</si>
  <si>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</si>
  <si>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</si>
  <si>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</si>
  <si>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</si>
  <si>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</si>
  <si>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</si>
  <si>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</si>
  <si>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</si>
  <si>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</si>
  <si>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</si>
  <si>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</si>
  <si>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</si>
  <si>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</si>
  <si>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</si>
  <si>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</si>
  <si>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</si>
  <si>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</si>
  <si>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</si>
  <si>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</si>
  <si>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</si>
  <si>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</si>
  <si>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</si>
  <si>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</si>
  <si>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</si>
  <si>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</si>
  <si>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</si>
  <si>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</si>
  <si>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</si>
  <si>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</si>
  <si>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</si>
  <si>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</si>
  <si>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</si>
  <si>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</si>
  <si>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</si>
  <si>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</si>
  <si>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</si>
  <si>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</si>
  <si>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</si>
  <si>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</si>
  <si>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</si>
  <si>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</si>
  <si>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</si>
  <si>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</si>
  <si>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</si>
  <si>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</si>
  <si>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</si>
  <si>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</si>
  <si>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</si>
  <si>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</si>
  <si>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</si>
  <si>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</si>
  <si>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</si>
  <si>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</si>
  <si>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</si>
  <si>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</si>
  <si>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</si>
  <si>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</si>
  <si>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</si>
  <si>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</si>
  <si>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</si>
  <si>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</si>
  <si>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</si>
  <si>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</si>
  <si>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</si>
  <si>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</si>
  <si>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</si>
  <si>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</si>
  <si>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</si>
  <si>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</si>
  <si>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</si>
  <si>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</si>
  <si>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</si>
  <si>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</si>
  <si>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</si>
  <si>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</si>
  <si>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</si>
  <si>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</si>
  <si>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</si>
  <si>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</si>
  <si>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</si>
  <si>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</si>
  <si>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</si>
  <si>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</si>
  <si>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</si>
  <si>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</si>
  <si>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</si>
  <si>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</si>
  <si>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</si>
  <si>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</si>
  <si>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</si>
  <si>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</si>
  <si>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</si>
  <si>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</si>
  <si>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</si>
  <si>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</si>
  <si>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</si>
  <si>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</si>
  <si>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</si>
  <si>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</si>
  <si>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</si>
  <si>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</si>
  <si>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</si>
  <si>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</si>
  <si>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</si>
  <si>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</si>
  <si>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</si>
  <si>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</si>
  <si>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</si>
  <si>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</si>
  <si>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</si>
  <si>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</si>
  <si>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</si>
  <si>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</si>
  <si>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</si>
  <si>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</si>
  <si>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</si>
  <si>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</si>
  <si>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</si>
  <si>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</si>
  <si>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</si>
  <si>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</si>
  <si>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</si>
  <si>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</si>
  <si>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</si>
  <si>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</si>
  <si>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</si>
  <si>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</si>
  <si>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</si>
  <si>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</si>
  <si>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</si>
  <si>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</si>
  <si>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</si>
  <si>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</si>
  <si>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</si>
  <si>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</si>
  <si>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</si>
  <si>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</si>
  <si>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</si>
  <si>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</si>
  <si>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</si>
  <si>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</si>
  <si>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</si>
  <si>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</si>
  <si>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</si>
  <si>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</si>
  <si>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</si>
  <si>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</si>
  <si>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</si>
  <si>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</si>
  <si>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</si>
  <si>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</si>
  <si>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</si>
  <si>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</si>
  <si>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</si>
  <si>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</si>
  <si>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</si>
  <si>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</si>
  <si>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</si>
  <si>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</si>
  <si>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</si>
  <si>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</si>
  <si>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</si>
  <si>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</si>
  <si>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</si>
  <si>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</si>
  <si>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</si>
  <si>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</si>
  <si>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</si>
  <si>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</si>
  <si>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</si>
  <si>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</si>
  <si>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</si>
  <si>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</si>
  <si>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</si>
  <si>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</si>
  <si>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</si>
  <si>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</si>
  <si>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</si>
  <si>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</si>
  <si>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</si>
  <si>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</si>
  <si>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</si>
  <si>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</si>
  <si>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</si>
  <si>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</si>
  <si>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</si>
  <si>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</si>
  <si>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</si>
  <si>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</si>
  <si>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</si>
  <si>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</si>
  <si>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</si>
  <si>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</si>
  <si>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</si>
  <si>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</si>
  <si>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</si>
  <si>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</si>
  <si>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</si>
  <si>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</si>
  <si>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</si>
  <si>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</si>
  <si>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</si>
  <si>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</si>
  <si>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</si>
  <si>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</si>
  <si>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</si>
  <si>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</si>
  <si>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</si>
  <si>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</si>
  <si>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</si>
  <si>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</si>
  <si>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</si>
  <si>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</si>
  <si>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</si>
  <si>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</si>
  <si>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</si>
  <si>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</si>
  <si>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</si>
  <si>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</si>
  <si>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</si>
  <si>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</si>
  <si>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</si>
  <si>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</si>
  <si>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</si>
  <si>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</si>
  <si>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</si>
  <si>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</si>
  <si>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</si>
  <si>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</si>
  <si>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</si>
  <si>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</si>
  <si>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</si>
  <si>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</si>
  <si>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</si>
  <si>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</si>
  <si>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</si>
  <si>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</si>
  <si>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</si>
  <si>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</si>
  <si>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</si>
  <si>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</si>
  <si>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</si>
  <si>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</si>
  <si>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</si>
  <si>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</si>
  <si>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</si>
  <si>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</si>
  <si>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</si>
  <si>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</si>
  <si>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</si>
  <si>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</si>
  <si>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</si>
  <si>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</si>
  <si>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</si>
  <si>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</si>
  <si>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</si>
  <si>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</si>
  <si>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</si>
  <si>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</si>
  <si>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</si>
  <si>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</si>
  <si>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</si>
  <si>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</si>
  <si>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</si>
  <si>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</si>
  <si>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</si>
  <si>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</si>
  <si>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</si>
  <si>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</si>
  <si>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</si>
  <si>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</si>
  <si>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</si>
  <si>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</si>
  <si>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</si>
  <si>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</si>
  <si>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</si>
  <si>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</si>
  <si>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</si>
  <si>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</si>
  <si>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</si>
  <si>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</si>
  <si>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</si>
  <si>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</si>
  <si>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</si>
  <si>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</si>
  <si>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</si>
  <si>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</si>
  <si>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</si>
  <si>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</si>
  <si>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</si>
  <si>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</si>
  <si>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</si>
  <si>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</si>
  <si>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</si>
  <si>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</si>
  <si>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</si>
  <si>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</si>
  <si>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</si>
  <si>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</si>
  <si>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</si>
  <si>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</si>
  <si>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</si>
  <si>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</si>
  <si>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</si>
  <si>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</si>
  <si>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</si>
  <si>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</si>
  <si>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</si>
  <si>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</si>
  <si>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</si>
  <si>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</si>
  <si>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</si>
  <si>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</si>
  <si>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</si>
  <si>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</si>
  <si>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</si>
  <si>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</si>
  <si>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</si>
  <si>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</si>
  <si>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</si>
  <si>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</si>
  <si>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</si>
  <si>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</si>
  <si>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</si>
  <si>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</si>
  <si>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</si>
  <si>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</si>
  <si>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</si>
  <si>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</si>
  <si>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</si>
  <si>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</si>
  <si>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</si>
  <si>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</si>
  <si>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</si>
  <si>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</si>
  <si>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</si>
  <si>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</si>
  <si>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</si>
  <si>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</si>
  <si>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</si>
  <si>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</si>
  <si>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</si>
  <si>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</si>
  <si>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</si>
  <si>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</si>
  <si>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</si>
  <si>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</si>
  <si>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</si>
  <si>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</si>
  <si>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</si>
  <si>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</si>
  <si>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</si>
  <si>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</si>
  <si>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</si>
  <si>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</si>
  <si>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</si>
  <si>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</si>
  <si>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</si>
  <si>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</si>
  <si>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</si>
  <si>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</si>
  <si>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</si>
  <si>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</si>
  <si>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</si>
  <si>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</si>
  <si>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</si>
  <si>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</si>
  <si>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</si>
  <si>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</si>
  <si>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</si>
  <si>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</si>
  <si>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</si>
  <si>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</si>
  <si>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</si>
  <si>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</si>
  <si>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</si>
  <si>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</si>
  <si>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</si>
  <si>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</si>
  <si>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</si>
  <si>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</si>
  <si>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</si>
  <si>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</si>
  <si>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</si>
  <si>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</si>
  <si>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</si>
  <si>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</si>
  <si>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</si>
  <si>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</si>
  <si>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</si>
  <si>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</si>
  <si>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</si>
  <si>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</si>
  <si>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</si>
  <si>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</si>
  <si>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</si>
  <si>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</si>
  <si>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</si>
  <si>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</si>
  <si>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</si>
  <si>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</si>
  <si>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</si>
  <si>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</si>
  <si>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</si>
  <si>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</si>
  <si>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</si>
  <si>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</si>
  <si>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</si>
  <si>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</si>
  <si>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</si>
  <si>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</si>
  <si>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</si>
  <si>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</si>
  <si>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</si>
  <si>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</si>
  <si>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</si>
  <si>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</si>
  <si>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</si>
  <si>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</si>
  <si>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</si>
  <si>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</si>
  <si>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</si>
  <si>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</si>
  <si>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</si>
  <si>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</si>
  <si>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</si>
  <si>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</si>
  <si>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</si>
  <si>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</si>
  <si>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</si>
  <si>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</si>
  <si>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</si>
  <si>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</si>
  <si>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</si>
  <si>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</si>
  <si>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</si>
  <si>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</si>
  <si>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</si>
  <si>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</si>
  <si>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</si>
  <si>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</si>
  <si>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</si>
  <si>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</si>
  <si>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</si>
  <si>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</si>
  <si>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</si>
  <si>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</si>
  <si>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</si>
  <si>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</si>
  <si>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</si>
  <si>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</si>
  <si>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</si>
  <si>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</si>
  <si>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</si>
  <si>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</si>
  <si>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</si>
  <si>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</si>
  <si>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</si>
  <si>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</si>
  <si>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</si>
  <si>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</si>
  <si>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</si>
  <si>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</si>
  <si>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</si>
  <si>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</si>
  <si>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</si>
  <si>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</si>
  <si>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</si>
  <si>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</si>
  <si>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</si>
  <si>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</si>
  <si>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</si>
  <si>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</si>
  <si>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</si>
  <si>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</si>
  <si>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</si>
  <si>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</si>
  <si>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</si>
  <si>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</si>
  <si>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</si>
  <si>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</si>
  <si>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</si>
  <si>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</si>
  <si>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</si>
  <si>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</si>
  <si>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</si>
  <si>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</si>
  <si>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</si>
  <si>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</si>
  <si>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</si>
  <si>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</si>
  <si>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</si>
  <si>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</si>
  <si>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</si>
  <si>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</si>
  <si>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</si>
  <si>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</si>
  <si>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</si>
  <si>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</si>
  <si>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</si>
  <si>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</si>
  <si>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</si>
  <si>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</si>
  <si>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</si>
  <si>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</si>
  <si>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</si>
  <si>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</si>
  <si>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</si>
  <si>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</si>
  <si>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</si>
  <si>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</si>
  <si>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</si>
  <si>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</si>
  <si>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</si>
  <si>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</si>
  <si>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</si>
  <si>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</si>
  <si>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</si>
  <si>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</si>
  <si>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</si>
  <si>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</si>
  <si>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</si>
  <si>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</si>
  <si>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</si>
  <si>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</si>
  <si>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</si>
  <si>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</si>
  <si>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</si>
  <si>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</si>
  <si>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</si>
  <si>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</si>
  <si>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</si>
  <si>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</si>
  <si>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</si>
  <si>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</si>
  <si>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</si>
  <si>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</si>
  <si>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</si>
  <si>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</si>
  <si>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</si>
  <si>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</si>
  <si>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</si>
  <si>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</si>
  <si>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</si>
  <si>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</si>
  <si>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</si>
  <si>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</si>
  <si>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</si>
  <si>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</si>
  <si>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</si>
  <si>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</si>
  <si>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</si>
  <si>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</si>
  <si>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</si>
  <si>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</si>
  <si>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</si>
  <si>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</si>
  <si>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</si>
  <si>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</si>
  <si>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</si>
  <si>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</si>
  <si>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</si>
  <si>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</si>
  <si>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</si>
  <si>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</si>
  <si>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</si>
  <si>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</si>
  <si>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</si>
  <si>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</si>
  <si>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</si>
  <si>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</si>
  <si>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</si>
  <si>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</si>
  <si>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</si>
  <si>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</si>
  <si>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</si>
  <si>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</si>
  <si>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</si>
  <si>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</si>
  <si>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</si>
  <si>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</si>
  <si>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</si>
  <si>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</si>
  <si>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</si>
  <si>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</si>
  <si>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</si>
  <si>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</si>
  <si>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</si>
  <si>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</si>
  <si>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</si>
  <si>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</si>
  <si>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</si>
  <si>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</si>
  <si>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</si>
  <si>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</si>
  <si>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</si>
  <si>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</si>
  <si>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</si>
  <si>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</si>
  <si>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</si>
  <si>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</si>
  <si>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</si>
  <si>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</si>
  <si>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</si>
  <si>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</si>
  <si>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</si>
  <si>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</si>
  <si>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</si>
  <si>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</si>
  <si>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</si>
  <si>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</si>
  <si>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</si>
  <si>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</si>
  <si>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</si>
  <si>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</si>
  <si>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</si>
  <si>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</si>
  <si>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</si>
  <si>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</si>
  <si>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</si>
  <si>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</si>
  <si>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</si>
  <si>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</si>
  <si>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</si>
  <si>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</si>
  <si>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</si>
  <si>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</si>
  <si>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</si>
  <si>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</si>
  <si>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</si>
  <si>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</si>
  <si>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</si>
  <si>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</si>
  <si>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</si>
  <si>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</si>
  <si>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</si>
  <si>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</si>
  <si>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</si>
  <si>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</si>
  <si>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</si>
  <si>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</si>
  <si>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</si>
  <si>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</si>
  <si>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</si>
  <si>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</si>
  <si>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</si>
  <si>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</si>
  <si>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</si>
  <si>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</si>
  <si>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</si>
  <si>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</si>
  <si>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</si>
  <si>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</si>
  <si>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</si>
  <si>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</si>
  <si>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</si>
  <si>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</si>
  <si>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</si>
  <si>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</si>
  <si>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</si>
  <si>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</si>
  <si>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</si>
  <si>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</si>
  <si>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</si>
  <si>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</si>
  <si>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</si>
  <si>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</si>
  <si>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</si>
  <si>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</si>
  <si>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</si>
  <si>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</si>
  <si>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</si>
  <si>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</si>
  <si>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</si>
  <si>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</si>
  <si>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</si>
  <si>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</si>
  <si>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</si>
  <si>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</si>
  <si>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</si>
  <si>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</si>
  <si>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</si>
  <si>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</si>
  <si>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</si>
  <si>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</si>
  <si>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</si>
  <si>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</si>
  <si>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</si>
  <si>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</si>
  <si>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</si>
  <si>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</si>
  <si>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</si>
  <si>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</si>
  <si>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</si>
  <si>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</si>
  <si>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</si>
  <si>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</si>
  <si>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</si>
  <si>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</si>
  <si>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</si>
  <si>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</si>
  <si>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</si>
  <si>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</si>
  <si>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</si>
  <si>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</si>
  <si>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</si>
  <si>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</si>
  <si>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</si>
  <si>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</si>
  <si>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</si>
  <si>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</si>
  <si>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</si>
  <si>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</si>
  <si>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</si>
  <si>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</si>
  <si>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</si>
  <si>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</si>
  <si>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</si>
  <si>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</si>
  <si>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</si>
  <si>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</si>
  <si>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</si>
  <si>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</si>
  <si>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</si>
  <si>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</si>
  <si>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</si>
  <si>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</si>
  <si>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</si>
  <si>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</si>
  <si>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</si>
  <si>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</si>
  <si>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</si>
  <si>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</si>
  <si>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</si>
  <si>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</si>
  <si>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</si>
  <si>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</si>
  <si>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</si>
  <si>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</si>
  <si>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</si>
  <si>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</si>
  <si>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</si>
  <si>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</si>
  <si>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</si>
  <si>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</si>
  <si>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</si>
  <si>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</si>
  <si>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</si>
  <si>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</si>
  <si>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</si>
  <si>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</si>
  <si>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</si>
  <si>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</si>
  <si>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</si>
  <si>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</si>
  <si>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</si>
  <si>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</si>
  <si>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</si>
  <si>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</si>
  <si>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</si>
  <si>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</si>
  <si>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</si>
  <si>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</si>
  <si>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</si>
  <si>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</si>
  <si>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</si>
  <si>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</si>
  <si>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</si>
  <si>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</si>
  <si>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</si>
  <si>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</si>
  <si>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</si>
  <si>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</si>
  <si>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</si>
  <si>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</si>
  <si>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</si>
  <si>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</si>
  <si>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</si>
  <si>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</si>
  <si>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</si>
  <si>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</si>
  <si>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</si>
  <si>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</si>
  <si>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</si>
  <si>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</si>
  <si>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</si>
  <si>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</si>
  <si>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</si>
  <si>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</si>
  <si>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</si>
  <si>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</si>
  <si>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</si>
  <si>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</si>
  <si>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</si>
  <si>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</si>
  <si>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</si>
  <si>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</si>
  <si>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</si>
  <si>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</si>
  <si>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</si>
  <si>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</si>
  <si>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</si>
  <si>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</si>
  <si>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</si>
  <si>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</si>
  <si>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</si>
  <si>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</si>
  <si>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</si>
  <si>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</si>
  <si>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</si>
  <si>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</si>
  <si>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</si>
  <si>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</si>
  <si>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</si>
  <si>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</si>
  <si>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</si>
  <si>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</si>
  <si>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</si>
  <si>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</si>
  <si>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</si>
  <si>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</si>
  <si>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</si>
  <si>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</si>
  <si>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</si>
  <si>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</si>
  <si>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</si>
  <si>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</si>
  <si>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</si>
  <si>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</si>
  <si>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</si>
  <si>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</si>
  <si>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</si>
  <si>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</si>
  <si>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</si>
  <si>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</si>
  <si>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</si>
  <si>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</si>
  <si>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</si>
  <si>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</si>
  <si>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</si>
  <si>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</si>
  <si>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</si>
  <si>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</si>
  <si>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</si>
  <si>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</si>
  <si>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</si>
  <si>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</si>
  <si>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</si>
  <si>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</si>
  <si>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</si>
  <si>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</si>
  <si>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</si>
  <si>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</si>
  <si>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</si>
  <si>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</si>
  <si>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</si>
  <si>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</si>
  <si>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</si>
  <si>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</si>
  <si>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</si>
  <si>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</si>
  <si>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</si>
  <si>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</si>
  <si>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</si>
  <si>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</si>
  <si>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</si>
  <si>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</si>
  <si>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</si>
  <si>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</si>
  <si>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</si>
  <si>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</si>
  <si>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</si>
  <si>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</si>
  <si>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</si>
  <si>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</si>
  <si>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</si>
  <si>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</si>
  <si>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</si>
  <si>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</si>
  <si>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</si>
  <si>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</si>
  <si>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</si>
  <si>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</si>
  <si>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</si>
  <si>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</si>
  <si>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</si>
  <si>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</si>
  <si>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</si>
  <si>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</si>
  <si>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</si>
  <si>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</si>
  <si>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</si>
  <si>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</si>
  <si>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</si>
  <si>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</si>
  <si>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</si>
  <si>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</si>
  <si>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</si>
  <si>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</si>
  <si>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</si>
  <si>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</si>
  <si>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</si>
  <si>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</si>
  <si>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</si>
  <si>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</si>
  <si>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</si>
  <si>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</si>
  <si>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</si>
  <si>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</si>
  <si>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</si>
  <si>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</si>
  <si>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</si>
  <si>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</si>
  <si>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</si>
  <si>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</si>
  <si>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</si>
  <si>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</si>
  <si>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</si>
  <si>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</si>
  <si>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</si>
  <si>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</si>
  <si>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</si>
  <si>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</si>
  <si>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</si>
  <si>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</si>
  <si>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</si>
  <si>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</si>
  <si>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</si>
  <si>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</si>
  <si>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</si>
  <si>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</si>
  <si>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</si>
  <si>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</si>
  <si>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</si>
  <si>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</si>
  <si>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</si>
  <si>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</si>
  <si>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</si>
  <si>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</si>
  <si>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</si>
  <si>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</si>
  <si>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</si>
  <si>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</si>
  <si>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</si>
  <si>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</si>
  <si>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</si>
  <si>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</si>
  <si>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</si>
  <si>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</si>
  <si>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</si>
  <si>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</si>
  <si>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</si>
  <si>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</si>
  <si>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</si>
  <si>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</si>
  <si>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</si>
  <si>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</si>
  <si>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</si>
  <si>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</si>
  <si>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</si>
  <si>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</si>
  <si>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</si>
  <si>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</si>
  <si>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</si>
  <si>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</si>
  <si>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</si>
  <si>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</si>
  <si>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</si>
  <si>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</si>
  <si>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</si>
  <si>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</si>
  <si>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</si>
  <si>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</si>
  <si>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</si>
  <si>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</si>
  <si>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</si>
  <si>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</si>
  <si>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</si>
  <si>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</si>
  <si>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</si>
  <si>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</si>
  <si>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</si>
  <si>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</si>
  <si>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</si>
  <si>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</si>
  <si>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</si>
  <si>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</si>
  <si>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</si>
  <si>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</si>
  <si>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</si>
  <si>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</si>
  <si>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</si>
  <si>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</si>
  <si>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</si>
  <si>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</si>
  <si>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</si>
  <si>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</si>
  <si>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</si>
  <si>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</si>
  <si>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</si>
  <si>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</si>
  <si>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</si>
  <si>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</si>
  <si>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</si>
  <si>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</si>
  <si>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</si>
  <si>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</si>
  <si>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</si>
  <si>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</si>
  <si>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</si>
  <si>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</si>
  <si>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</si>
  <si>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</si>
  <si>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</si>
  <si>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</si>
  <si>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</si>
  <si>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</si>
  <si>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</si>
  <si>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</si>
  <si>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</si>
  <si>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</si>
  <si>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</si>
  <si>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</si>
  <si>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</si>
  <si>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</si>
  <si>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</si>
  <si>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</si>
  <si>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</si>
  <si>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</si>
  <si>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</si>
  <si>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</si>
  <si>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</si>
  <si>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</si>
  <si>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</si>
  <si>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</si>
  <si>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</si>
  <si>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</si>
  <si>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</si>
  <si>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</si>
  <si>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</si>
  <si>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</si>
  <si>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</si>
  <si>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</si>
  <si>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</si>
  <si>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</si>
  <si>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</si>
  <si>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</si>
  <si>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</si>
  <si>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</si>
  <si>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</si>
  <si>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</si>
  <si>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</si>
  <si>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</si>
  <si>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</si>
  <si>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</si>
  <si>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</si>
  <si>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</si>
  <si>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</si>
  <si>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</si>
  <si>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</si>
  <si>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</si>
  <si>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</si>
  <si>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</si>
  <si>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</si>
  <si>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</si>
  <si>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</si>
  <si>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</si>
  <si>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</si>
  <si>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</si>
  <si>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</si>
  <si>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</si>
  <si>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</si>
  <si>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</si>
  <si>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</si>
  <si>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</si>
  <si>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</si>
  <si>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</si>
  <si>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</si>
  <si>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</si>
  <si>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</si>
  <si>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</si>
  <si>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</si>
  <si>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</si>
  <si>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</si>
  <si>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</si>
  <si>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</si>
  <si>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</si>
  <si>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</si>
  <si>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</si>
  <si>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</si>
  <si>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</si>
  <si>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</si>
  <si>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</si>
  <si>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</si>
  <si>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</si>
  <si>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</si>
  <si>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</si>
  <si>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</si>
  <si>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</si>
  <si>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</si>
  <si>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</si>
  <si>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</si>
  <si>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</si>
  <si>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</si>
  <si>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</si>
  <si>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</si>
  <si>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</si>
  <si>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</si>
  <si>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</si>
  <si>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</si>
  <si>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</si>
  <si>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</si>
  <si>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</si>
  <si>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</si>
  <si>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</si>
  <si>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</si>
  <si>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</si>
  <si>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</si>
  <si>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</si>
  <si>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</si>
  <si>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</si>
  <si>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</si>
  <si>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</si>
  <si>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</si>
  <si>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</si>
  <si>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</si>
  <si>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</si>
  <si>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</si>
  <si>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</si>
  <si>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</si>
  <si>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</si>
  <si>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</si>
  <si>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</si>
  <si>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</si>
  <si>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</si>
  <si>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</si>
  <si>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</si>
  <si>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</si>
  <si>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</si>
  <si>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</si>
  <si>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</si>
  <si>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</si>
  <si>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</si>
  <si>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</si>
  <si>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</si>
  <si>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</si>
  <si>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</si>
  <si>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</si>
  <si>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</si>
  <si>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</si>
  <si>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</si>
  <si>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</si>
  <si>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</si>
  <si>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</si>
  <si>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</si>
  <si>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</si>
  <si>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</si>
  <si>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</si>
  <si>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</si>
  <si>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</si>
  <si>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</si>
  <si>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</si>
  <si>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</si>
  <si>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</si>
  <si>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</si>
  <si>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</si>
  <si>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</si>
  <si>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</si>
  <si>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</si>
  <si>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</si>
  <si>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</si>
  <si>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</si>
  <si>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</si>
  <si>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</si>
  <si>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</si>
  <si>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</si>
  <si>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</si>
  <si>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</si>
  <si>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</si>
  <si>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</si>
  <si>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</si>
  <si>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</si>
  <si>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</si>
  <si>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</si>
  <si>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</si>
  <si>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</si>
  <si>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</si>
  <si>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</si>
  <si>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</si>
  <si>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</si>
  <si>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</si>
  <si>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</si>
  <si>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</si>
  <si>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</si>
  <si>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</si>
  <si>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</si>
  <si>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</si>
  <si>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</si>
  <si>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</si>
  <si>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</si>
  <si>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</si>
  <si>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</si>
  <si>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</si>
  <si>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</si>
  <si>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</si>
  <si>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</si>
  <si>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</si>
  <si>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</si>
  <si>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</si>
  <si>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</si>
  <si>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</si>
  <si>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</si>
  <si>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</si>
  <si>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</si>
  <si>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</si>
  <si>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</si>
  <si>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</si>
  <si>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</si>
  <si>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</si>
  <si>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</si>
  <si>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</si>
  <si>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</si>
  <si>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</si>
  <si>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</si>
  <si>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</si>
  <si>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</si>
  <si>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</si>
  <si>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</si>
  <si>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</si>
  <si>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</si>
  <si>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</si>
  <si>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</si>
  <si>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</si>
  <si>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</si>
  <si>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</si>
  <si>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</si>
  <si>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</si>
  <si>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</si>
  <si>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</si>
  <si>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</si>
  <si>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</si>
  <si>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</si>
  <si>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</si>
  <si>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</si>
  <si>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</si>
  <si>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</si>
  <si>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</si>
  <si>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</si>
  <si>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</si>
  <si>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</si>
  <si>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</si>
  <si>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</si>
  <si>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</si>
  <si>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</si>
  <si>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</si>
  <si>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</si>
  <si>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</si>
  <si>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</si>
  <si>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</si>
  <si>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</si>
  <si>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</si>
  <si>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</si>
  <si>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</si>
  <si>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</si>
  <si>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</si>
  <si>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</si>
  <si>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</si>
  <si>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</si>
  <si>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</si>
  <si>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</si>
  <si>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</si>
  <si>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</si>
  <si>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</si>
  <si>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</si>
  <si>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</si>
  <si>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</si>
  <si>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</si>
  <si>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</si>
  <si>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</si>
  <si>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</si>
  <si>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</si>
  <si>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</si>
  <si>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</si>
  <si>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</si>
  <si>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</si>
  <si>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</si>
  <si>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</si>
  <si>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</si>
  <si>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</si>
  <si>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</si>
  <si>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</si>
  <si>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</si>
  <si>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</si>
  <si>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</si>
  <si>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</si>
  <si>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</si>
  <si>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</si>
  <si>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</si>
  <si>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</si>
  <si>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</si>
  <si>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</si>
  <si>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</si>
  <si>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</si>
  <si>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</si>
  <si>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</si>
  <si>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</si>
  <si>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</si>
  <si>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</si>
  <si>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</si>
  <si>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</si>
  <si>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</si>
  <si>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</si>
  <si>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</si>
  <si>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</si>
  <si>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</si>
  <si>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</si>
  <si>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</si>
  <si>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</si>
  <si>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</si>
  <si>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</si>
  <si>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</si>
  <si>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</si>
  <si>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</si>
  <si>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</si>
  <si>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</si>
  <si>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</si>
  <si>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</si>
  <si>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</si>
  <si>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</si>
  <si>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</si>
  <si>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</si>
  <si>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</si>
  <si>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</si>
  <si>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</si>
  <si>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</si>
  <si>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</si>
  <si>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</si>
  <si>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</si>
  <si>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</si>
  <si>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</si>
  <si>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</si>
  <si>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</si>
  <si>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</si>
  <si>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</si>
  <si>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</si>
  <si>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</si>
  <si>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</si>
  <si>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</si>
  <si>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</si>
  <si>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</si>
  <si>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</si>
  <si>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</si>
  <si>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</si>
  <si>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</si>
  <si>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</si>
  <si>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</si>
  <si>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</si>
  <si>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</si>
  <si>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</si>
  <si>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</si>
  <si>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</si>
  <si>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</si>
  <si>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</si>
  <si>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</si>
  <si>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</si>
  <si>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</si>
  <si>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</si>
  <si>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</si>
  <si>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</si>
  <si>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</si>
  <si>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</si>
  <si>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</si>
  <si>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</si>
  <si>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</si>
  <si>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</si>
  <si>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</si>
  <si>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</si>
  <si>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</si>
  <si>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</si>
  <si>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</si>
  <si>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</si>
  <si>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</si>
  <si>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</si>
  <si>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</si>
  <si>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</si>
  <si>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</si>
  <si>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</si>
  <si>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</si>
  <si>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</si>
  <si>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</si>
  <si>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</si>
  <si>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</si>
  <si>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</si>
  <si>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</si>
  <si>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</si>
  <si>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</si>
  <si>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</si>
  <si>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</si>
  <si>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</si>
  <si>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</si>
  <si>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</si>
  <si>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</si>
  <si>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</si>
  <si>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</si>
  <si>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</si>
  <si>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</si>
  <si>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</si>
  <si>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</si>
  <si>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</si>
  <si>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</si>
  <si>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</si>
  <si>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</si>
  <si>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</si>
  <si>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</si>
  <si>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</si>
  <si>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</si>
  <si>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</si>
  <si>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</si>
  <si>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</si>
  <si>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</si>
  <si>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</si>
  <si>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</si>
  <si>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</si>
  <si>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</si>
  <si>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</si>
  <si>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</si>
  <si>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</si>
  <si>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</si>
  <si>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</si>
  <si>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</si>
  <si>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</si>
  <si>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</si>
  <si>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</si>
  <si>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</si>
  <si>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</si>
  <si>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</si>
  <si>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</si>
  <si>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</si>
  <si>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</si>
  <si>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</si>
  <si>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</si>
  <si>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</si>
  <si>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</si>
  <si>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</si>
  <si>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</si>
  <si>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</si>
  <si>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</si>
  <si>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</si>
  <si>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</si>
  <si>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</si>
  <si>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</si>
  <si>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</si>
  <si>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</si>
  <si>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</si>
  <si>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</si>
  <si>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</si>
  <si>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</si>
  <si>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</si>
  <si>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</si>
  <si>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</si>
  <si>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</si>
  <si>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</si>
  <si>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</si>
  <si>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</si>
  <si>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</si>
  <si>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</si>
  <si>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</si>
  <si>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</si>
  <si>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</si>
  <si>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</si>
  <si>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</si>
  <si>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</si>
  <si>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</si>
  <si>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</si>
  <si>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</si>
  <si>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</si>
  <si>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</si>
  <si>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</si>
  <si>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</si>
  <si>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</si>
  <si>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</si>
  <si>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</si>
  <si>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</si>
  <si>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</si>
  <si>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</si>
  <si>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</si>
  <si>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</si>
  <si>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</si>
  <si>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</si>
  <si>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</si>
  <si>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</si>
  <si>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</si>
  <si>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</si>
  <si>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</si>
  <si>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</si>
  <si>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</si>
  <si>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</si>
  <si>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</si>
  <si>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</si>
  <si>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</si>
  <si>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</si>
  <si>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</si>
  <si>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</si>
  <si>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</si>
  <si>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</si>
  <si>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</si>
  <si>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</si>
  <si>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</si>
  <si>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</si>
  <si>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</si>
  <si>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</si>
  <si>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</si>
  <si>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</si>
  <si>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</si>
  <si>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</si>
  <si>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</si>
  <si>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</si>
  <si>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</si>
  <si>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</si>
  <si>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</si>
  <si>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</si>
  <si>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</si>
  <si>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</si>
  <si>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</si>
  <si>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</si>
  <si>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</si>
  <si>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</si>
  <si>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</si>
  <si>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</si>
  <si>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</si>
  <si>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</si>
  <si>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</si>
  <si>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</si>
  <si>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</si>
  <si>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</si>
  <si>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</si>
  <si>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</si>
  <si>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</si>
  <si>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</si>
  <si>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</si>
  <si>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</si>
  <si>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</si>
  <si>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</si>
  <si>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</si>
  <si>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</si>
  <si>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</si>
  <si>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</si>
  <si>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</si>
  <si>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</si>
  <si>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</si>
  <si>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</si>
  <si>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</si>
  <si>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</si>
  <si>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</si>
  <si>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</si>
  <si>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</si>
  <si>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</si>
  <si>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</si>
  <si>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</si>
  <si>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</si>
  <si>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</si>
  <si>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</si>
  <si>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</si>
  <si>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</si>
  <si>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</si>
  <si>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</si>
  <si>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</si>
  <si>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</si>
  <si>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</si>
  <si>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</si>
  <si>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</si>
  <si>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</si>
  <si>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</si>
  <si>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</si>
  <si>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</si>
  <si>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</si>
  <si>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</si>
  <si>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</si>
  <si>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</si>
  <si>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</si>
  <si>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</si>
  <si>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</si>
  <si>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</si>
  <si>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</si>
  <si>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</si>
  <si>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</si>
  <si>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</si>
  <si>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</si>
  <si>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</si>
  <si>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</si>
  <si>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</si>
  <si>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</si>
  <si>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</si>
  <si>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</si>
  <si>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</si>
  <si>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</si>
  <si>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</si>
  <si>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</si>
  <si>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</si>
  <si>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</si>
  <si>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</si>
  <si>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</si>
  <si>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</si>
  <si>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</si>
  <si>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</si>
  <si>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</si>
  <si>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</si>
  <si>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</si>
  <si>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</si>
  <si>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</si>
  <si>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</si>
  <si>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</si>
  <si>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</si>
  <si>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</si>
  <si>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</si>
  <si>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</si>
  <si>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</si>
  <si>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</si>
  <si>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</si>
  <si>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</si>
  <si>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</si>
  <si>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</si>
  <si>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</si>
  <si>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</si>
  <si>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</si>
  <si>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</si>
  <si>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</si>
  <si>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</si>
  <si>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</si>
  <si>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</si>
  <si>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</si>
  <si>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</si>
  <si>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</si>
  <si>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</si>
  <si>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</si>
  <si>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</si>
  <si>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</si>
  <si>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</si>
  <si>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</si>
  <si>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</si>
  <si>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</si>
  <si>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</si>
  <si>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</si>
  <si>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</si>
  <si>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</si>
  <si>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</si>
  <si>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</si>
  <si>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</si>
  <si>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</si>
  <si>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</si>
  <si>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</si>
  <si>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</si>
  <si>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</si>
  <si>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</si>
  <si>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</si>
  <si>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</si>
  <si>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</si>
  <si>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</si>
  <si>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</si>
  <si>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</si>
  <si>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</si>
  <si>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</si>
  <si>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</si>
  <si>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</si>
  <si>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</si>
  <si>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</si>
  <si>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</si>
  <si>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</si>
  <si>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</si>
  <si>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</si>
  <si>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</si>
  <si>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</si>
  <si>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</si>
  <si>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</si>
  <si>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</si>
  <si>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</si>
  <si>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</si>
  <si>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</si>
  <si>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</si>
  <si>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</si>
  <si>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</si>
  <si>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</si>
  <si>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</si>
  <si>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</si>
  <si>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</si>
  <si>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</si>
  <si>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</si>
  <si>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</si>
  <si>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</si>
  <si>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</si>
  <si>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</si>
  <si>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</si>
  <si>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</si>
  <si>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</si>
  <si>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</si>
  <si>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</si>
  <si>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</si>
  <si>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</si>
  <si>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</si>
  <si>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</si>
  <si>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</si>
  <si>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</si>
  <si>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</si>
  <si>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</si>
  <si>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</si>
  <si>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</si>
  <si>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</si>
  <si>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</si>
  <si>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</si>
  <si>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</si>
  <si>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</si>
  <si>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</si>
  <si>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</si>
  <si>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</si>
  <si>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</si>
  <si>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</si>
  <si>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</si>
  <si>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</si>
  <si>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</si>
  <si>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</si>
  <si>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</si>
  <si>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</si>
  <si>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</si>
  <si>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</si>
  <si>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</si>
  <si>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</si>
  <si>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</si>
  <si>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</si>
  <si>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</si>
  <si>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</si>
  <si>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</si>
  <si>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</si>
  <si>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</si>
  <si>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</si>
  <si>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</si>
  <si>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</si>
  <si>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</si>
  <si>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</si>
  <si>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</si>
  <si>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</si>
  <si>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</si>
  <si>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</si>
  <si>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</si>
  <si>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</si>
  <si>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</si>
  <si>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</si>
  <si>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</si>
  <si>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</si>
  <si>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</si>
  <si>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</si>
  <si>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</si>
  <si>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</si>
  <si>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</si>
  <si>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</si>
  <si>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</si>
  <si>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</si>
  <si>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</si>
  <si>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</si>
  <si>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</si>
  <si>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</si>
  <si>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</si>
  <si>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</si>
  <si>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</si>
  <si>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</si>
  <si>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</si>
  <si>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</si>
  <si>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</si>
  <si>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</si>
  <si>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</si>
  <si>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</si>
  <si>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</si>
  <si>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</si>
  <si>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</si>
  <si>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</si>
  <si>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</si>
  <si>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</si>
  <si>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</si>
  <si>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</si>
  <si>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</si>
  <si>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</si>
  <si>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</si>
  <si>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</si>
  <si>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</si>
  <si>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</si>
  <si>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</si>
  <si>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</si>
  <si>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</si>
  <si>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</si>
  <si>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</si>
  <si>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</si>
  <si>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</si>
  <si>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</si>
  <si>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</si>
  <si>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</si>
  <si>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</si>
  <si>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</si>
  <si>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</si>
  <si>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</si>
  <si>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</si>
  <si>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</si>
  <si>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</si>
  <si>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</si>
  <si>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</si>
  <si>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</si>
  <si>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</si>
  <si>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</si>
  <si>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</si>
  <si>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</si>
  <si>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</si>
  <si>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</si>
  <si>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</si>
  <si>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</si>
  <si>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</si>
  <si>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</si>
  <si>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</si>
  <si>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</si>
  <si>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</si>
  <si>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</si>
  <si>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</si>
  <si>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</si>
  <si>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</si>
  <si>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</si>
  <si>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</si>
  <si>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</si>
  <si>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</si>
  <si>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</si>
  <si>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</si>
  <si>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</si>
  <si>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</si>
  <si>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</si>
  <si>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</si>
  <si>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</si>
  <si>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</si>
  <si>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</si>
  <si>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</si>
  <si>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</si>
  <si>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</si>
  <si>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</si>
  <si>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</si>
  <si>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</si>
  <si>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</si>
  <si>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</si>
  <si>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</si>
  <si>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</si>
  <si>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</si>
  <si>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</si>
  <si>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</si>
  <si>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</si>
  <si>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</si>
  <si>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</si>
  <si>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</si>
  <si>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</si>
  <si>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</si>
  <si>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</si>
  <si>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</si>
  <si>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</si>
  <si>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</si>
  <si>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</si>
  <si>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</si>
  <si>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</si>
  <si>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</si>
  <si>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</si>
  <si>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</si>
  <si>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</si>
  <si>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</si>
  <si>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</si>
  <si>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</si>
  <si>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</si>
  <si>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</si>
  <si>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</si>
  <si>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</si>
  <si>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</si>
  <si>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</si>
  <si>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</si>
  <si>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</si>
  <si>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</si>
  <si>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</si>
  <si>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</si>
  <si>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</si>
  <si>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</si>
  <si>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</si>
  <si>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</si>
  <si>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</si>
  <si>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</si>
  <si>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</si>
  <si>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</si>
  <si>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</si>
  <si>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</si>
  <si>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</si>
  <si>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</si>
  <si>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</si>
  <si>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</si>
  <si>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</si>
  <si>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</si>
  <si>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</si>
  <si>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</si>
  <si>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</si>
  <si>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</si>
  <si>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</si>
  <si>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</si>
  <si>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</si>
  <si>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</si>
  <si>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</si>
  <si>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</si>
  <si>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</si>
  <si>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</si>
  <si>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</si>
  <si>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</si>
  <si>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</si>
  <si>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</si>
  <si>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</si>
  <si>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</si>
  <si>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</si>
  <si>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</si>
  <si>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</si>
  <si>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</si>
  <si>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</si>
  <si>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</si>
  <si>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</si>
  <si>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</si>
  <si>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</si>
  <si>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</si>
  <si>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</si>
  <si>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</si>
  <si>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</si>
  <si>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</si>
  <si>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</si>
  <si>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</si>
  <si>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</si>
  <si>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</si>
  <si>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</si>
  <si>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</si>
  <si>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</si>
  <si>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</si>
  <si>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</si>
  <si>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</si>
  <si>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</si>
  <si>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</si>
  <si>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</si>
  <si>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</si>
  <si>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</si>
  <si>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</si>
  <si>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</si>
  <si>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</si>
  <si>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</si>
  <si>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</si>
  <si>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</si>
  <si>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</si>
  <si>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</si>
  <si>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</si>
  <si>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</si>
  <si>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</si>
  <si>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</si>
  <si>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</si>
  <si>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</si>
  <si>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</si>
  <si>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</si>
  <si>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</si>
  <si>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</si>
  <si>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</si>
  <si>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</si>
  <si>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</si>
  <si>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</si>
  <si>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</si>
  <si>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</si>
  <si>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</si>
  <si>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</si>
  <si>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</si>
  <si>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</si>
  <si>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</si>
  <si>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</si>
  <si>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</si>
  <si>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</si>
  <si>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</si>
  <si>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</si>
  <si>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</si>
  <si>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</si>
  <si>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</si>
  <si>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</si>
  <si>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</si>
  <si>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</si>
  <si>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</si>
  <si>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</si>
  <si>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</si>
  <si>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</si>
  <si>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</si>
  <si>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</si>
  <si>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</si>
  <si>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</si>
  <si>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</si>
  <si>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</si>
  <si>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</si>
  <si>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</si>
  <si>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</si>
  <si>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</si>
  <si>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</si>
  <si>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</si>
  <si>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</si>
  <si>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</si>
  <si>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</si>
  <si>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</si>
  <si>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</si>
  <si>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</si>
  <si>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</si>
  <si>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</si>
  <si>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</si>
  <si>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</si>
  <si>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</si>
  <si>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</si>
  <si>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</si>
  <si>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</si>
  <si>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</si>
  <si>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</si>
  <si>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</si>
  <si>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</si>
  <si>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</si>
  <si>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</si>
  <si>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</si>
  <si>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</si>
  <si>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</si>
  <si>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</si>
  <si>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</si>
  <si>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</si>
  <si>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</si>
  <si>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</si>
  <si>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</si>
  <si>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</si>
  <si>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</si>
  <si>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</si>
  <si>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</si>
  <si>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</si>
  <si>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</si>
  <si>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</si>
  <si>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</si>
  <si>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</si>
  <si>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</si>
  <si>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</si>
  <si>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</si>
  <si>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</si>
  <si>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</si>
  <si>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</si>
  <si>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</si>
  <si>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</si>
  <si>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</si>
  <si>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</si>
  <si>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</si>
  <si>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</si>
  <si>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</si>
  <si>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</si>
  <si>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</si>
  <si>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</si>
  <si>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</si>
  <si>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</si>
  <si>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</si>
  <si>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</si>
  <si>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</si>
  <si>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</si>
  <si>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</si>
  <si>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</si>
  <si>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</si>
  <si>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</si>
  <si>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</si>
  <si>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</si>
  <si>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</si>
  <si>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</si>
  <si>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</si>
  <si>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</si>
  <si>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</si>
  <si>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</si>
  <si>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</si>
  <si>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</si>
  <si>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</si>
  <si>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</si>
  <si>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</si>
  <si>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</si>
  <si>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</si>
  <si>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</si>
  <si>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</si>
  <si>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</si>
  <si>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</si>
  <si>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</si>
  <si>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</si>
  <si>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</si>
  <si>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</si>
  <si>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</si>
  <si>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</si>
  <si>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</si>
  <si>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</si>
  <si>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</si>
  <si>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</si>
  <si>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</si>
  <si>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</si>
  <si>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</si>
  <si>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</si>
  <si>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</si>
  <si>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</si>
  <si>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</si>
  <si>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</si>
  <si>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</si>
  <si>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</si>
  <si>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</si>
  <si>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</si>
  <si>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</si>
  <si>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</si>
  <si>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</si>
  <si>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</si>
  <si>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</si>
  <si>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</si>
  <si>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</si>
  <si>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</si>
  <si>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</si>
  <si>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</si>
  <si>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</si>
  <si>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</si>
  <si>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</si>
  <si>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</si>
  <si>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</si>
  <si>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</si>
  <si>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</si>
  <si>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</si>
  <si>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</si>
  <si>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</si>
  <si>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</si>
  <si>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</si>
  <si>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</si>
  <si>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</si>
  <si>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</si>
  <si>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</si>
  <si>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</si>
  <si>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</si>
  <si>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</si>
  <si>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</si>
  <si>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</si>
  <si>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</si>
  <si>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</si>
  <si>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</si>
  <si>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</si>
  <si>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</si>
  <si>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</si>
  <si>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</si>
  <si>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</si>
  <si>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</si>
  <si>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</si>
  <si>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</si>
  <si>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</si>
  <si>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</si>
  <si>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</si>
  <si>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</si>
  <si>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</si>
  <si>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</si>
  <si>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</si>
  <si>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</si>
  <si>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</si>
  <si>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</si>
  <si>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</si>
  <si>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</si>
  <si>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</si>
  <si>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</si>
  <si>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</si>
  <si>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</si>
  <si>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</si>
  <si>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</si>
  <si>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</si>
  <si>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</si>
  <si>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</si>
  <si>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</si>
  <si>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</si>
  <si>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</si>
  <si>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</si>
  <si>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</si>
  <si>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</si>
  <si>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</si>
  <si>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</si>
  <si>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</si>
  <si>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</si>
  <si>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</si>
  <si>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</si>
  <si>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</si>
  <si>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</si>
  <si>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</si>
  <si>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</si>
  <si>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</si>
  <si>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</si>
  <si>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</si>
  <si>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</si>
  <si>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</si>
  <si>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</si>
  <si>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</si>
  <si>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</si>
  <si>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</si>
  <si>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</si>
  <si>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</si>
  <si>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</si>
  <si>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</si>
  <si>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</si>
  <si>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</si>
  <si>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</si>
  <si>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</si>
  <si>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</si>
  <si>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</si>
  <si>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</si>
  <si>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</si>
  <si>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</si>
  <si>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</si>
  <si>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</si>
  <si>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</si>
  <si>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</si>
  <si>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</si>
  <si>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</si>
  <si>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</si>
  <si>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</si>
  <si>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</si>
  <si>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</si>
  <si>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</si>
  <si>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</si>
  <si>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</si>
  <si>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</si>
  <si>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</si>
  <si>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</si>
  <si>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</si>
  <si>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</si>
  <si>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</si>
  <si>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</si>
  <si>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</si>
  <si>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</si>
  <si>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</si>
  <si>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</si>
  <si>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</si>
  <si>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</si>
  <si>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</si>
  <si>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</si>
  <si>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</si>
  <si>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</si>
  <si>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</si>
  <si>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</si>
  <si>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</si>
  <si>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</si>
  <si>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</si>
  <si>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</si>
  <si>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</si>
  <si>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</si>
  <si>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</si>
  <si>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</si>
  <si>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</si>
  <si>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</si>
  <si>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</si>
  <si>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</si>
  <si>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</si>
  <si>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</si>
  <si>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</si>
  <si>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</si>
  <si>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</si>
  <si>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</si>
  <si>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</si>
  <si>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</si>
  <si>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</si>
  <si>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</si>
  <si>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</si>
  <si>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</si>
  <si>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</si>
  <si>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</si>
  <si>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</si>
  <si>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</si>
  <si>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</si>
  <si>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</si>
  <si>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</si>
  <si>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</si>
  <si>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</si>
  <si>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</si>
  <si>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</si>
  <si>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</si>
  <si>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</si>
  <si>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</si>
  <si>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</si>
  <si>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</si>
  <si>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</si>
  <si>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</si>
  <si>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</si>
  <si>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</si>
  <si>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</si>
  <si>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</si>
  <si>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</si>
  <si>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</si>
  <si>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</si>
  <si>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</si>
  <si>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</si>
  <si>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</si>
  <si>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</si>
  <si>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</si>
  <si>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</si>
  <si>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</si>
  <si>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</si>
  <si>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</si>
  <si>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</si>
  <si>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</si>
  <si>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</si>
  <si>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</si>
  <si>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</si>
  <si>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</si>
  <si>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</si>
  <si>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</si>
  <si>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</si>
  <si>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</si>
  <si>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</si>
  <si>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</si>
  <si>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</si>
  <si>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</si>
  <si>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</si>
  <si>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</si>
  <si>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</si>
  <si>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</si>
  <si>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</si>
  <si>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</si>
  <si>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</si>
  <si>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</si>
  <si>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</si>
  <si>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</si>
  <si>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</si>
  <si>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</si>
  <si>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</si>
  <si>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</si>
  <si>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</si>
  <si>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</si>
  <si>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</si>
  <si>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</si>
  <si>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</si>
  <si>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</si>
  <si>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</si>
  <si>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</si>
  <si>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</si>
  <si>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</si>
  <si>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</si>
  <si>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</si>
  <si>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</si>
  <si>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</si>
  <si>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</si>
  <si>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</si>
  <si>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</si>
  <si>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</si>
  <si>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</si>
  <si>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</si>
  <si>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</si>
  <si>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</si>
  <si>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</si>
  <si>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</si>
  <si>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</si>
  <si>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</si>
  <si>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</si>
  <si>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</si>
  <si>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</si>
  <si>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</si>
  <si>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</si>
  <si>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</si>
  <si>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</si>
  <si>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</si>
  <si>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</si>
  <si>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</si>
  <si>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</si>
  <si>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</si>
  <si>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</si>
  <si>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</si>
  <si>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</si>
  <si>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</si>
  <si>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</si>
  <si>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</si>
  <si>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</si>
  <si>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</si>
  <si>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</si>
  <si>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</si>
  <si>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</si>
  <si>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</si>
  <si>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</si>
  <si>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</si>
  <si>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</si>
  <si>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</si>
  <si>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</si>
  <si>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</si>
  <si>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</si>
  <si>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</si>
  <si>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</si>
  <si>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</si>
  <si>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</si>
  <si>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</si>
  <si>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</si>
  <si>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</si>
  <si>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</si>
  <si>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</si>
  <si>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</si>
  <si>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</si>
  <si>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</si>
  <si>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</si>
  <si>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</si>
  <si>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</si>
  <si>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</si>
  <si>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</si>
  <si>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</si>
  <si>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</si>
  <si>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</si>
  <si>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</si>
  <si>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</si>
  <si>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</si>
  <si>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</si>
  <si>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</si>
  <si>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</si>
  <si>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</si>
  <si>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</si>
  <si>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</si>
  <si>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</si>
  <si>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</si>
  <si>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</si>
  <si>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</si>
  <si>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</si>
  <si>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</si>
  <si>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</si>
  <si>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</si>
  <si>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</si>
  <si>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</si>
  <si>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</si>
  <si>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</si>
  <si>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</si>
  <si>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</si>
  <si>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</si>
  <si>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</si>
  <si>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</si>
  <si>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</si>
  <si>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</si>
  <si>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</si>
  <si>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</si>
  <si>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</si>
  <si>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</si>
  <si>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</si>
  <si>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</si>
  <si>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</si>
  <si>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</si>
  <si>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</si>
  <si>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</si>
  <si>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</si>
  <si>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</si>
  <si>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</si>
  <si>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</si>
  <si>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</si>
  <si>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</si>
  <si>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</si>
  <si>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</si>
  <si>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</si>
  <si>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</si>
  <si>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</si>
  <si>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</si>
  <si>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</si>
  <si>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</si>
  <si>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</si>
  <si>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</si>
  <si>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</si>
  <si>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</si>
  <si>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</si>
  <si>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</si>
  <si>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</si>
  <si>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</si>
  <si>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</si>
  <si>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</si>
  <si>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</si>
  <si>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</si>
  <si>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</si>
  <si>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</si>
  <si>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</si>
  <si>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</si>
  <si>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</si>
  <si>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</si>
  <si>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</si>
  <si>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</si>
  <si>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</si>
  <si>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</si>
  <si>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</si>
  <si>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</si>
  <si>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</si>
  <si>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</si>
  <si>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</si>
  <si>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</si>
  <si>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</si>
  <si>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</si>
  <si>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</si>
  <si>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</si>
  <si>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</si>
  <si>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</si>
  <si>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</si>
  <si>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</si>
  <si>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</si>
  <si>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</si>
  <si>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</si>
  <si>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</si>
  <si>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</si>
  <si>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</si>
  <si>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</si>
  <si>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</si>
  <si>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</si>
  <si>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</si>
  <si>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</si>
  <si>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</si>
  <si>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</si>
  <si>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</si>
  <si>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</si>
  <si>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</si>
  <si>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</si>
  <si>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</si>
  <si>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</si>
  <si>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</si>
  <si>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</si>
  <si>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</si>
  <si>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</si>
  <si>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</si>
  <si>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</si>
  <si>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</si>
  <si>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</si>
  <si>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</si>
  <si>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</si>
  <si>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</si>
  <si>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</si>
  <si>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</si>
  <si>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</si>
  <si>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</si>
  <si>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</si>
  <si>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</si>
  <si>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</si>
  <si>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</si>
  <si>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</si>
  <si>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</si>
  <si>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</si>
  <si>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</si>
  <si>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</si>
  <si>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</si>
  <si>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</si>
  <si>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</si>
  <si>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</si>
  <si>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</si>
  <si>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</si>
  <si>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</si>
  <si>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</si>
  <si>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</si>
  <si>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</si>
  <si>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</si>
  <si>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</si>
  <si>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</si>
  <si>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</si>
  <si>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</si>
  <si>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</si>
  <si>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</si>
  <si>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</si>
  <si>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</si>
  <si>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</si>
  <si>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</si>
  <si>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</si>
  <si>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</si>
  <si>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</si>
  <si>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</si>
  <si>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</si>
  <si>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</si>
  <si>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</si>
  <si>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</si>
  <si>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</si>
  <si>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</si>
  <si>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</si>
  <si>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</si>
  <si>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</si>
  <si>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</si>
  <si>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</si>
  <si>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</si>
  <si>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</si>
  <si>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</si>
  <si>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</si>
  <si>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</si>
  <si>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</si>
  <si>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</si>
  <si>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</si>
  <si>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</si>
  <si>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</si>
  <si>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</si>
  <si>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</si>
  <si>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</si>
  <si>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</si>
  <si>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</si>
  <si>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</si>
  <si>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</si>
  <si>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</si>
  <si>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</si>
  <si>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</si>
  <si>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</si>
  <si>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</si>
  <si>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</si>
  <si>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</si>
  <si>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</si>
  <si>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</si>
  <si>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</si>
  <si>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</si>
  <si>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</si>
  <si>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</si>
  <si>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</si>
  <si>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</si>
  <si>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</si>
  <si>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</si>
  <si>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</si>
  <si>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</si>
  <si>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</si>
  <si>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</si>
  <si>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</si>
  <si>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</si>
  <si>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</si>
  <si>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</si>
  <si>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</si>
  <si>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</si>
  <si>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</si>
  <si>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</si>
  <si>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</si>
  <si>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</si>
  <si>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</si>
  <si>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</si>
  <si>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</si>
  <si>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</si>
  <si>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</si>
  <si>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</si>
  <si>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</si>
  <si>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</si>
  <si>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</si>
  <si>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</si>
  <si>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</si>
  <si>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</si>
  <si>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</si>
  <si>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</si>
  <si>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</si>
  <si>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</si>
  <si>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</si>
  <si>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</si>
  <si>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</si>
  <si>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</si>
  <si>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</si>
  <si>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</si>
  <si>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</si>
  <si>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</si>
  <si>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</si>
  <si>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</si>
  <si>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</si>
  <si>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</si>
  <si>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</si>
  <si>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</si>
  <si>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</si>
  <si>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</si>
  <si>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</si>
  <si>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</si>
  <si>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</si>
  <si>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</si>
  <si>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</si>
  <si>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</si>
  <si>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</si>
  <si>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</si>
  <si>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</si>
  <si>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</si>
  <si>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</si>
  <si>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</si>
  <si>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</si>
  <si>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</si>
  <si>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</si>
  <si>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</si>
  <si>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</si>
  <si>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</si>
  <si>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</si>
  <si>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</si>
  <si>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</si>
  <si>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</si>
  <si>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</si>
  <si>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</si>
  <si>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</si>
  <si>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</si>
  <si>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</si>
  <si>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</si>
  <si>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</si>
  <si>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</si>
  <si>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</si>
  <si>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</si>
  <si>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</si>
  <si>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</si>
  <si>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</si>
  <si>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</si>
  <si>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</si>
  <si>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</si>
  <si>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</si>
  <si>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</si>
  <si>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</si>
  <si>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</si>
  <si>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</si>
  <si>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</si>
  <si>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</si>
  <si>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</si>
  <si>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</si>
  <si>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</si>
  <si>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</si>
  <si>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</si>
  <si>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</si>
  <si>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</si>
  <si>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</si>
  <si>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</si>
  <si>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</si>
  <si>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</si>
  <si>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</si>
  <si>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</si>
  <si>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</si>
  <si>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</si>
  <si>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</si>
  <si>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</si>
  <si>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</si>
  <si>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</si>
  <si>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</si>
  <si>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</si>
  <si>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</si>
  <si>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</si>
  <si>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</si>
  <si>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</si>
  <si>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</si>
  <si>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</si>
  <si>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</si>
  <si>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</si>
  <si>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</si>
  <si>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</si>
  <si>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</si>
  <si>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</si>
  <si>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</si>
  <si>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</si>
  <si>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</si>
  <si>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</si>
  <si>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</si>
  <si>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</si>
  <si>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</si>
  <si>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</si>
  <si>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</si>
  <si>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</si>
  <si>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</si>
  <si>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</si>
  <si>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</si>
  <si>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</si>
  <si>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</si>
  <si>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</si>
  <si>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</si>
  <si>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</si>
  <si>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</si>
  <si>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</si>
  <si>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</si>
  <si>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</si>
  <si>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</si>
  <si>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</si>
  <si>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</si>
  <si>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</si>
  <si>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</si>
  <si>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</si>
  <si>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</si>
  <si>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</si>
  <si>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</si>
  <si>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</si>
  <si>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</si>
  <si>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</si>
  <si>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</si>
  <si>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</si>
  <si>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</si>
  <si>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</si>
  <si>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</si>
  <si>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</si>
  <si>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</si>
  <si>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</si>
  <si>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</si>
  <si>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</si>
  <si>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</si>
  <si>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</si>
  <si>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</si>
  <si>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</si>
  <si>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</si>
  <si>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</si>
  <si>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</si>
  <si>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</si>
  <si>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</si>
  <si>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</si>
  <si>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</si>
  <si>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</si>
  <si>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</si>
  <si>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</si>
  <si>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</si>
  <si>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</si>
  <si>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</si>
  <si>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</si>
  <si>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</si>
  <si>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</si>
  <si>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</si>
  <si>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</si>
  <si>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</si>
  <si>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</si>
  <si>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</si>
  <si>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</si>
  <si>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</si>
  <si>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</si>
  <si>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</si>
  <si>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</si>
  <si>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</si>
  <si>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</si>
  <si>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</si>
  <si>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</si>
  <si>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</si>
  <si>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</si>
  <si>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</si>
  <si>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</si>
  <si>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</si>
  <si>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</si>
  <si>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</si>
  <si>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</si>
  <si>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</si>
  <si>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</si>
  <si>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</si>
  <si>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</si>
  <si>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</si>
  <si>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</si>
  <si>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</si>
  <si>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</si>
  <si>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</si>
  <si>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</si>
  <si>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</si>
  <si>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</si>
  <si>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</si>
  <si>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</si>
  <si>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</si>
  <si>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</si>
  <si>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</si>
  <si>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</si>
  <si>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</si>
  <si>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</si>
  <si>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</si>
  <si>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</si>
  <si>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</si>
  <si>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</si>
  <si>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</si>
  <si>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</si>
  <si>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</si>
  <si>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</si>
  <si>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</si>
  <si>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</si>
  <si>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</si>
  <si>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</si>
  <si>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</si>
  <si>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</si>
  <si>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</si>
  <si>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</si>
  <si>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</si>
  <si>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</si>
  <si>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</si>
  <si>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</si>
  <si>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</si>
  <si>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</si>
  <si>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</si>
  <si>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</si>
  <si>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</si>
  <si>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</si>
  <si>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</si>
  <si>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</si>
  <si>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</si>
  <si>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</si>
  <si>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</si>
  <si>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</si>
  <si>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</si>
  <si>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</si>
  <si>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</si>
  <si>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</si>
  <si>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</si>
  <si>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</si>
  <si>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</si>
  <si>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</si>
  <si>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</si>
  <si>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</si>
  <si>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</si>
  <si>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</si>
  <si>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</si>
  <si>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</si>
  <si>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</si>
  <si>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</si>
  <si>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</si>
  <si>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</si>
  <si>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</si>
  <si>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</si>
  <si>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</si>
  <si>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</si>
  <si>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</si>
  <si>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</si>
  <si>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</si>
  <si>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</si>
  <si>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</si>
  <si>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</si>
  <si>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</si>
  <si>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</si>
  <si>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</si>
  <si>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</si>
  <si>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</si>
  <si>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</si>
  <si>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</si>
  <si>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</si>
  <si>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</si>
  <si>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</si>
  <si>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</si>
  <si>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</si>
  <si>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</si>
  <si>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</si>
  <si>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</si>
  <si>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</si>
  <si>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</si>
  <si>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</si>
  <si>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</si>
  <si>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</si>
  <si>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</si>
  <si>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</si>
  <si>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</si>
  <si>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</si>
  <si>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</si>
  <si>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</si>
  <si>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</si>
  <si>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</si>
  <si>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</si>
  <si>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</si>
  <si>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</si>
  <si>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</si>
  <si>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</si>
  <si>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</si>
  <si>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</si>
  <si>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</si>
  <si>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</si>
  <si>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</si>
  <si>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</si>
  <si>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</si>
  <si>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</si>
  <si>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</si>
  <si>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</si>
  <si>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</si>
  <si>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</si>
  <si>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</si>
  <si>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</si>
  <si>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</si>
  <si>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</si>
  <si>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</si>
  <si>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</si>
  <si>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</si>
  <si>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</si>
  <si>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</si>
  <si>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</si>
  <si>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</si>
  <si>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</si>
  <si>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</si>
  <si>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</si>
  <si>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</si>
  <si>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</si>
  <si>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</si>
  <si>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</si>
  <si>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</si>
  <si>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</si>
  <si>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</si>
  <si>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</si>
  <si>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</si>
  <si>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</si>
  <si>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</si>
  <si>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</si>
  <si>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</si>
  <si>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</si>
  <si>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</si>
  <si>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</si>
  <si>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</si>
  <si>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</si>
  <si>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</si>
  <si>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</si>
  <si>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</si>
  <si>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</si>
  <si>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</si>
  <si>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</si>
  <si>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</si>
  <si>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</si>
  <si>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</si>
  <si>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</si>
  <si>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</si>
  <si>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</si>
  <si>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</si>
  <si>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</si>
  <si>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</si>
  <si>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</si>
  <si>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</si>
  <si>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</si>
  <si>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</si>
  <si>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</si>
  <si>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</si>
  <si>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</si>
  <si>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</si>
  <si>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</si>
  <si>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</si>
  <si>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</si>
  <si>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</si>
  <si>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</si>
  <si>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</si>
  <si>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</si>
  <si>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</si>
  <si>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</si>
  <si>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</si>
  <si>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</si>
  <si>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</si>
  <si>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</si>
  <si>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</si>
  <si>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</si>
  <si>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</si>
  <si>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</si>
  <si>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</si>
  <si>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</si>
  <si>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</si>
  <si>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</si>
  <si>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</si>
  <si>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</si>
  <si>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</si>
  <si>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</si>
  <si>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</si>
  <si>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</si>
  <si>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</si>
  <si>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</si>
  <si>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</si>
  <si>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</si>
  <si>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</si>
  <si>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</si>
  <si>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</si>
  <si>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</si>
  <si>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</si>
  <si>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</si>
  <si>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</si>
  <si>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</si>
  <si>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</si>
  <si>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</si>
  <si>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</si>
  <si>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</si>
  <si>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</si>
  <si>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</si>
  <si>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</si>
  <si>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</si>
  <si>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</si>
  <si>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</si>
  <si>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</si>
  <si>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</si>
  <si>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</si>
  <si>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</si>
  <si>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</si>
  <si>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</si>
  <si>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</si>
  <si>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</si>
  <si>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</si>
  <si>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</si>
  <si>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</si>
  <si>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</si>
  <si>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</si>
  <si>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</si>
  <si>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</si>
  <si>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</si>
  <si>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</si>
  <si>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</si>
  <si>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</si>
  <si>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</si>
  <si>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</si>
  <si>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</si>
  <si>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</si>
  <si>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</si>
  <si>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</si>
  <si>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</si>
  <si>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</si>
  <si>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</si>
  <si>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</si>
  <si>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</si>
  <si>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</si>
  <si>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</si>
  <si>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</si>
  <si>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</si>
  <si>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</si>
  <si>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</si>
  <si>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</si>
  <si>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</si>
  <si>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</si>
  <si>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</si>
  <si>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</si>
  <si>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</si>
  <si>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</si>
  <si>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</si>
  <si>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</si>
  <si>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</si>
  <si>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</si>
  <si>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</si>
  <si>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</si>
  <si>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</si>
  <si>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</si>
  <si>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</si>
  <si>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</si>
  <si>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</si>
  <si>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</si>
  <si>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</si>
  <si>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</si>
  <si>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</si>
  <si>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</si>
  <si>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</si>
  <si>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</si>
  <si>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</si>
  <si>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</si>
  <si>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</si>
  <si>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</si>
  <si>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</si>
  <si>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</si>
  <si>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</si>
  <si>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</si>
  <si>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</si>
  <si>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</si>
  <si>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</si>
  <si>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</si>
  <si>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</si>
  <si>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</si>
  <si>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</si>
  <si>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</si>
  <si>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</si>
  <si>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</si>
  <si>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</si>
  <si>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</si>
  <si>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</si>
  <si>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</si>
  <si>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</si>
  <si>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</si>
  <si>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</si>
  <si>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</si>
  <si>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</si>
  <si>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</si>
  <si>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</si>
  <si>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</si>
  <si>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</si>
  <si>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</si>
  <si>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</si>
  <si>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</si>
  <si>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</si>
  <si>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</si>
  <si>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</si>
  <si>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</si>
  <si>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</si>
  <si>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</si>
  <si>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</si>
  <si>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</si>
  <si>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</si>
  <si>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</si>
  <si>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</si>
  <si>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</si>
  <si>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</si>
  <si>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</si>
  <si>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</si>
  <si>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</si>
  <si>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</si>
  <si>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</si>
  <si>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</si>
  <si>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</si>
  <si>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</si>
  <si>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</si>
  <si>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</si>
  <si>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</si>
  <si>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</si>
  <si>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</si>
  <si>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</si>
  <si>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</si>
  <si>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</si>
  <si>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</si>
  <si>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</si>
  <si>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</si>
  <si>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</si>
  <si>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</si>
  <si>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</si>
  <si>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</si>
  <si>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</si>
  <si>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</si>
  <si>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</si>
  <si>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</si>
  <si>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</si>
  <si>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</si>
  <si>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</si>
  <si>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</si>
  <si>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</si>
  <si>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</si>
  <si>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</si>
  <si>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</si>
  <si>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</si>
  <si>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</si>
  <si>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</si>
  <si>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</si>
  <si>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</si>
  <si>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</si>
  <si>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</si>
  <si>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</si>
  <si>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</si>
  <si>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</si>
  <si>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</si>
  <si>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</si>
  <si>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</si>
  <si>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</si>
  <si>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</si>
  <si>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</si>
  <si>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</si>
  <si>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</si>
  <si>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</si>
  <si>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</si>
  <si>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</si>
  <si>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</si>
  <si>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</si>
  <si>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</si>
  <si>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</si>
  <si>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</si>
  <si>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</si>
  <si>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</si>
  <si>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</si>
  <si>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</si>
  <si>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</si>
  <si>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</si>
  <si>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</si>
  <si>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</si>
  <si>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</si>
  <si>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</si>
  <si>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</si>
  <si>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</si>
  <si>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</si>
  <si>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</si>
  <si>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</si>
  <si>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</si>
  <si>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</si>
  <si>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</si>
  <si>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</si>
  <si>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</si>
  <si>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</si>
  <si>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</si>
  <si>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</si>
  <si>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</si>
  <si>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</si>
  <si>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</si>
  <si>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</si>
  <si>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</si>
  <si>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</si>
  <si>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</si>
  <si>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</si>
  <si>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</si>
  <si>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</si>
  <si>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</si>
  <si>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</si>
  <si>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</si>
  <si>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</si>
  <si>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</si>
  <si>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</si>
  <si>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</si>
  <si>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</si>
  <si>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</si>
  <si>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</si>
  <si>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</si>
  <si>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</si>
  <si>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</si>
  <si>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</si>
  <si>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</si>
  <si>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</si>
  <si>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</si>
  <si>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</si>
  <si>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</si>
  <si>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</si>
  <si>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</si>
  <si>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</si>
  <si>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</si>
  <si>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</si>
  <si>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</si>
  <si>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</si>
  <si>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</si>
  <si>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</si>
  <si>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</si>
  <si>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</si>
  <si>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</si>
  <si>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</si>
  <si>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</si>
  <si>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</si>
  <si>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</si>
  <si>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</si>
  <si>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</si>
  <si>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</si>
  <si>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</si>
  <si>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</si>
  <si>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</si>
  <si>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</si>
  <si>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</si>
  <si>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</si>
  <si>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</si>
  <si>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</si>
  <si>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</si>
  <si>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</si>
  <si>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</si>
  <si>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</si>
  <si>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</si>
  <si>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</si>
  <si>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</si>
  <si>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</si>
  <si>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</si>
  <si>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</si>
  <si>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</si>
  <si>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</si>
  <si>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</si>
  <si>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</si>
  <si>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</si>
  <si>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</si>
  <si>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</si>
  <si>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</si>
  <si>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</si>
  <si>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</si>
  <si>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</si>
  <si>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</si>
  <si>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</si>
  <si>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</si>
  <si>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</si>
  <si>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</si>
  <si>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</si>
  <si>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</si>
  <si>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</si>
  <si>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</si>
  <si>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</si>
  <si>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</si>
  <si>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</si>
  <si>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</si>
  <si>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</si>
  <si>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</si>
  <si>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</si>
  <si>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</si>
  <si>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</si>
  <si>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</si>
  <si>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</si>
  <si>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</si>
  <si>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</si>
  <si>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</si>
  <si>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</si>
  <si>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</si>
  <si>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</si>
  <si>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</si>
  <si>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</si>
  <si>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</si>
  <si>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</si>
  <si>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</si>
  <si>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</si>
  <si>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</si>
  <si>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</si>
  <si>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</si>
  <si>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</si>
  <si>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</si>
  <si>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</si>
  <si>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</si>
  <si>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</si>
  <si>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</si>
  <si>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</si>
  <si>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</si>
  <si>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</si>
  <si>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</si>
  <si>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</si>
  <si>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</si>
  <si>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</si>
  <si>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</si>
  <si>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</si>
  <si>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</si>
  <si>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</si>
  <si>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</si>
  <si>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</si>
  <si>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</si>
  <si>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</si>
  <si>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</si>
  <si>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</si>
  <si>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</si>
  <si>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</si>
  <si>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</si>
  <si>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</si>
  <si>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</si>
  <si>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</si>
  <si>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</si>
  <si>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</si>
  <si>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</si>
  <si>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</si>
  <si>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</si>
  <si>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</si>
  <si>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</si>
  <si>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</si>
  <si>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</si>
  <si>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</si>
  <si>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</si>
  <si>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</si>
  <si>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</si>
  <si>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</si>
  <si>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</si>
  <si>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</si>
  <si>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</si>
  <si>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</si>
  <si>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</si>
  <si>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</si>
  <si>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</si>
  <si>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</si>
  <si>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</si>
  <si>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</si>
  <si>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</si>
  <si>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</si>
  <si>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</si>
  <si>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</si>
  <si>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</si>
  <si>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</si>
  <si>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</si>
  <si>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</si>
  <si>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</si>
  <si>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</si>
  <si>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</si>
  <si>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</si>
  <si>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</si>
  <si>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</si>
  <si>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</si>
  <si>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</si>
  <si>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</si>
  <si>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</si>
  <si>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</si>
  <si>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</si>
  <si>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</si>
  <si>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</si>
  <si>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</si>
  <si>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</si>
  <si>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</si>
  <si>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</si>
  <si>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</si>
  <si>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</si>
  <si>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</si>
  <si>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</si>
  <si>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</si>
  <si>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</si>
  <si>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</si>
  <si>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</si>
  <si>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</si>
  <si>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</si>
  <si>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</si>
  <si>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</si>
  <si>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</si>
  <si>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</si>
  <si>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</si>
  <si>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</si>
  <si>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</si>
  <si>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</si>
  <si>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</si>
  <si>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</si>
  <si>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</si>
  <si>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</si>
  <si>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</si>
  <si>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</si>
  <si>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</si>
  <si>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</si>
  <si>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</si>
  <si>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</si>
  <si>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</si>
  <si>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</si>
  <si>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</si>
  <si>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</si>
  <si>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</si>
  <si>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</si>
  <si>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</si>
  <si>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</si>
  <si>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</si>
  <si>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</si>
  <si>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</si>
  <si>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</si>
  <si>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</si>
  <si>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</si>
  <si>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</si>
  <si>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</si>
  <si>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</si>
  <si>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</si>
  <si>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</si>
  <si>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</si>
  <si>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</si>
  <si>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</si>
  <si>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</si>
  <si>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</si>
  <si>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</si>
  <si>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</si>
  <si>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</si>
  <si>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</si>
  <si>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</si>
  <si>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</si>
  <si>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</si>
  <si>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</si>
  <si>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</si>
  <si>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</si>
  <si>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</si>
  <si>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</si>
  <si>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</si>
  <si>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</si>
  <si>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</si>
  <si>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</si>
  <si>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</si>
  <si>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</si>
  <si>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</si>
  <si>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</si>
  <si>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</si>
  <si>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</si>
  <si>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</si>
  <si>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</si>
  <si>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</si>
  <si>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</si>
  <si>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</si>
  <si>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</si>
  <si>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</si>
  <si>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</si>
  <si>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</si>
  <si>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</si>
  <si>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</si>
  <si>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</si>
  <si>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</si>
  <si>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</si>
  <si>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</si>
  <si>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</si>
  <si>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</si>
  <si>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</si>
  <si>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</si>
  <si>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</si>
  <si>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</si>
  <si>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</si>
  <si>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</si>
  <si>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</si>
  <si>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</si>
  <si>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</si>
  <si>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</si>
  <si>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</si>
  <si>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</si>
  <si>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</si>
  <si>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</si>
  <si>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</si>
  <si>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</si>
  <si>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</si>
  <si>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</si>
  <si>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</si>
  <si>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</si>
  <si>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</si>
  <si>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</si>
  <si>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</si>
  <si>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</si>
  <si>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</si>
  <si>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</si>
  <si>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</si>
  <si>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</si>
  <si>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</si>
  <si>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</si>
  <si>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</si>
  <si>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</si>
  <si>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</si>
  <si>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</si>
  <si>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</si>
  <si>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</si>
  <si>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</si>
  <si>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</si>
  <si>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</si>
  <si>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</si>
  <si>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</si>
  <si>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</si>
  <si>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</si>
  <si>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</si>
  <si>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</si>
  <si>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</si>
  <si>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</si>
  <si>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</si>
  <si>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</si>
  <si>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</si>
  <si>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</si>
  <si>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</si>
  <si>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</si>
  <si>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</si>
  <si>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</si>
  <si>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</si>
  <si>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</si>
  <si>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</si>
  <si>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</si>
  <si>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</si>
  <si>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</si>
  <si>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</si>
  <si>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</si>
  <si>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</si>
  <si>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</si>
  <si>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</si>
  <si>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</si>
  <si>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</si>
  <si>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</si>
  <si>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</si>
  <si>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</si>
  <si>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</si>
  <si>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</si>
  <si>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</si>
  <si>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</si>
  <si>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</si>
  <si>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</si>
  <si>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</si>
  <si>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</si>
  <si>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</si>
  <si>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</si>
  <si>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</si>
  <si>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</si>
  <si>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</si>
  <si>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</si>
  <si>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</si>
  <si>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</si>
  <si>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</si>
  <si>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</si>
  <si>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</si>
  <si>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</si>
  <si>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</si>
  <si>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</si>
  <si>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</si>
  <si>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</si>
  <si>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</si>
  <si>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</si>
  <si>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</si>
  <si>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</si>
  <si>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</si>
  <si>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</si>
  <si>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</si>
  <si>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</si>
  <si>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</si>
  <si>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</si>
  <si>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</si>
  <si>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</si>
  <si>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</si>
  <si>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</si>
  <si>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</si>
  <si>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</si>
  <si>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</si>
  <si>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</si>
  <si>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</si>
  <si>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</si>
  <si>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</si>
  <si>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</si>
  <si>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</si>
  <si>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</si>
  <si>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</si>
  <si>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</si>
  <si>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</si>
  <si>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</si>
  <si>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</si>
  <si>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</si>
  <si>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</si>
  <si>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</si>
  <si>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</si>
  <si>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</si>
  <si>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</si>
  <si>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</si>
  <si>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</si>
  <si>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</si>
  <si>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</si>
  <si>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</si>
  <si>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</si>
  <si>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</si>
  <si>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</si>
  <si>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</si>
  <si>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</si>
  <si>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</si>
  <si>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</si>
  <si>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</si>
  <si>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</si>
  <si>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</si>
  <si>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</si>
  <si>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</si>
  <si>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</si>
  <si>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</si>
  <si>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</si>
  <si>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</si>
  <si>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</si>
  <si>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</si>
  <si>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</si>
  <si>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</si>
  <si>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</si>
  <si>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</si>
  <si>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</si>
  <si>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</si>
  <si>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</si>
  <si>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</si>
  <si>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</si>
  <si>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</si>
  <si>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</si>
  <si>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</si>
  <si>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</si>
  <si>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</si>
  <si>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</si>
  <si>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</si>
  <si>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</si>
  <si>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</si>
  <si>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</si>
  <si>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</si>
  <si>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</si>
  <si>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</si>
  <si>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</si>
  <si>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</si>
  <si>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</si>
  <si>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</si>
  <si>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</si>
  <si>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</si>
  <si>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</si>
  <si>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</si>
  <si>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</si>
  <si>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</si>
  <si>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</si>
  <si>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</si>
  <si>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</si>
  <si>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</si>
  <si>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</si>
  <si>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</si>
  <si>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</si>
  <si>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</si>
  <si>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</si>
  <si>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</si>
  <si>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</si>
  <si>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</si>
  <si>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</si>
  <si>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</si>
  <si>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</si>
  <si>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</si>
  <si>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</si>
  <si>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</si>
  <si>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</si>
  <si>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</si>
  <si>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</si>
  <si>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</si>
  <si>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</si>
  <si>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</si>
  <si>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</si>
  <si>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</si>
  <si>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</si>
  <si>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</si>
  <si>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</si>
  <si>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</si>
  <si>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</si>
  <si>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</si>
  <si>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</si>
  <si>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</si>
  <si>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</si>
  <si>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</si>
  <si>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</si>
  <si>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</si>
  <si>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</si>
  <si>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</si>
  <si>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</si>
  <si>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</si>
  <si>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</si>
  <si>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</si>
  <si>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</si>
  <si>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</si>
  <si>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</si>
  <si>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</si>
  <si>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</si>
  <si>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</si>
  <si>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</si>
  <si>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</si>
  <si>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</si>
  <si>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</si>
  <si>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</si>
  <si>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</si>
  <si>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</si>
  <si>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</si>
  <si>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</si>
  <si>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</si>
  <si>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</si>
  <si>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</si>
  <si>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</si>
  <si>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</si>
  <si>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</si>
  <si>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</si>
  <si>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</si>
  <si>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</si>
  <si>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</si>
  <si>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</si>
  <si>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</si>
  <si>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</si>
  <si>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</si>
  <si>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</si>
  <si>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</si>
  <si>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</si>
  <si>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</si>
  <si>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</si>
  <si>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</si>
  <si>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</si>
  <si>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</si>
  <si>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</si>
  <si>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</si>
  <si>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</si>
  <si>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</si>
  <si>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</si>
  <si>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</si>
  <si>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</si>
  <si>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</si>
  <si>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</si>
  <si>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</si>
  <si>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</si>
  <si>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</si>
  <si>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</si>
  <si>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</si>
  <si>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</si>
  <si>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</si>
  <si>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</si>
  <si>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</si>
  <si>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</si>
  <si>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</si>
  <si>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</si>
  <si>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</si>
  <si>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</si>
  <si>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</si>
  <si>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</si>
  <si>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</si>
  <si>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</si>
  <si>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</si>
  <si>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</si>
  <si>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</si>
  <si>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</si>
  <si>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</si>
  <si>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</si>
  <si>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</si>
  <si>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</si>
  <si>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</si>
  <si>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</si>
  <si>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</si>
  <si>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</si>
  <si>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</si>
  <si>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</si>
  <si>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</si>
  <si>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</si>
  <si>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</si>
  <si>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</si>
  <si>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</si>
  <si>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</si>
  <si>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</si>
  <si>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</si>
  <si>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</si>
  <si>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</si>
  <si>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</si>
  <si>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</si>
  <si>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</si>
  <si>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</si>
  <si>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</si>
  <si>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</si>
  <si>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</si>
  <si>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</si>
  <si>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</si>
  <si>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</si>
  <si>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</si>
  <si>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</si>
  <si>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</si>
  <si>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</si>
  <si>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</si>
  <si>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</si>
  <si>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</si>
  <si>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</si>
  <si>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</si>
  <si>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</si>
  <si>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</si>
  <si>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</si>
  <si>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</si>
  <si>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</si>
  <si>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</si>
  <si>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</si>
  <si>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</si>
  <si>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</si>
  <si>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</si>
  <si>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</si>
  <si>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</si>
  <si>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</si>
  <si>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</si>
  <si>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</si>
  <si>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</si>
  <si>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</si>
  <si>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</si>
  <si>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</si>
  <si>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</si>
  <si>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</si>
  <si>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</si>
  <si>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</si>
  <si>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</si>
  <si>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</si>
  <si>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</si>
  <si>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</si>
  <si>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</si>
  <si>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</si>
  <si>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</si>
  <si>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</si>
  <si>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</si>
  <si>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</si>
  <si>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</si>
  <si>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</si>
  <si>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</si>
  <si>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</si>
  <si>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</si>
  <si>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</si>
  <si>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</si>
  <si>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</si>
  <si>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</si>
  <si>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</si>
  <si>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</si>
  <si>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</si>
  <si>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</si>
  <si>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</si>
  <si>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</si>
  <si>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</si>
  <si>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</si>
  <si>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</si>
  <si>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</si>
  <si>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</si>
  <si>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</si>
  <si>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</si>
  <si>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</si>
  <si>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</si>
  <si>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</si>
  <si>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</si>
  <si>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</si>
  <si>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</si>
  <si>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</si>
  <si>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</si>
  <si>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</si>
  <si>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</si>
  <si>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</si>
  <si>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</si>
  <si>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</si>
  <si>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</si>
  <si>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</si>
  <si>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</si>
  <si>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</si>
  <si>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</si>
  <si>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</si>
  <si>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</si>
  <si>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</si>
  <si>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</si>
  <si>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</si>
  <si>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</si>
  <si>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</si>
  <si>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</si>
  <si>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</si>
  <si>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</si>
  <si>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</si>
  <si>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</si>
  <si>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</si>
  <si>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</si>
  <si>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</si>
  <si>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</si>
  <si>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</si>
  <si>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</si>
  <si>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</si>
  <si>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</si>
  <si>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</si>
  <si>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</si>
  <si>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</si>
  <si>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</si>
  <si>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</si>
  <si>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</si>
  <si>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</si>
  <si>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</si>
  <si>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</si>
  <si>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</si>
  <si>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</si>
  <si>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</si>
  <si>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</si>
  <si>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</si>
  <si>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</si>
  <si>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</si>
  <si>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</si>
  <si>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</si>
  <si>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</si>
  <si>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</si>
  <si>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</si>
  <si>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</si>
  <si>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</si>
  <si>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</si>
  <si>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</si>
  <si>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</si>
  <si>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</si>
  <si>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</si>
  <si>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</si>
  <si>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</si>
  <si>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</si>
  <si>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</si>
  <si>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</si>
  <si>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</si>
  <si>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</si>
  <si>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</si>
  <si>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</si>
  <si>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</si>
  <si>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</si>
  <si>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</si>
  <si>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</si>
  <si>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</si>
  <si>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</si>
  <si>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</si>
  <si>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</si>
  <si>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</si>
  <si>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</si>
  <si>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</si>
  <si>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</si>
  <si>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</si>
  <si>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</si>
  <si>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</si>
  <si>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</si>
  <si>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</si>
  <si>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</si>
  <si>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</si>
  <si>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</si>
  <si>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</si>
  <si>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</si>
  <si>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</si>
  <si>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</si>
  <si>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</si>
  <si>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</si>
  <si>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</si>
  <si>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</si>
  <si>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</si>
  <si>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</si>
  <si>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</si>
  <si>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</si>
  <si>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</si>
  <si>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</si>
  <si>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</si>
  <si>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</si>
  <si>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</si>
  <si>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</si>
  <si>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</si>
  <si>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</si>
  <si>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</si>
  <si>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</si>
  <si>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</si>
  <si>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</si>
  <si>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</si>
  <si>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</si>
  <si>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</si>
  <si>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</si>
  <si>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</si>
  <si>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</si>
  <si>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</si>
  <si>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</si>
  <si>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</si>
  <si>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</si>
  <si>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</si>
  <si>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</si>
  <si>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</si>
  <si>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</si>
  <si>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</si>
  <si>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</si>
  <si>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</si>
  <si>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</si>
  <si>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</si>
  <si>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</si>
  <si>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</si>
  <si>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</si>
  <si>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</si>
  <si>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</si>
  <si>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</si>
  <si>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</si>
  <si>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</si>
  <si>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</si>
  <si>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</si>
  <si>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</si>
  <si>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</si>
  <si>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</si>
  <si>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</si>
  <si>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</si>
  <si>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</si>
  <si>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</si>
  <si>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</si>
  <si>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</si>
  <si>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</si>
  <si>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</si>
  <si>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</si>
  <si>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</si>
  <si>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</si>
  <si>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</si>
  <si>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</si>
  <si>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</si>
  <si>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</si>
  <si>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</si>
  <si>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</si>
  <si>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</si>
  <si>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</si>
  <si>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</si>
  <si>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</si>
  <si>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</si>
  <si>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</si>
  <si>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</si>
  <si>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</si>
  <si>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</si>
  <si>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</si>
  <si>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</si>
  <si>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</si>
  <si>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</si>
  <si>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</si>
  <si>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</si>
  <si>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</si>
  <si>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</si>
  <si>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</si>
  <si>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</si>
  <si>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</si>
  <si>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</si>
  <si>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</si>
  <si>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</si>
  <si>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</si>
  <si>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</si>
  <si>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</si>
  <si>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</si>
  <si>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</si>
  <si>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</si>
  <si>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</si>
  <si>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</si>
  <si>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</si>
  <si>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</si>
  <si>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</si>
  <si>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</si>
  <si>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</si>
  <si>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</si>
  <si>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</si>
  <si>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</si>
  <si>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</si>
  <si>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</si>
  <si>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</si>
  <si>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</si>
  <si>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</si>
  <si>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</si>
  <si>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</si>
  <si>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</si>
  <si>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</si>
  <si>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</si>
  <si>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</si>
  <si>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</si>
  <si>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</si>
  <si>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</si>
  <si>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</si>
  <si>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</si>
  <si>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</si>
  <si>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</si>
  <si>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</si>
  <si>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</si>
  <si>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</si>
  <si>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</si>
  <si>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</si>
  <si>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</si>
  <si>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</si>
  <si>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</si>
  <si>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</si>
  <si>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</si>
  <si>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</si>
  <si>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</si>
  <si>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</si>
  <si>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</si>
  <si>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</si>
  <si>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</si>
  <si>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</si>
  <si>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</si>
  <si>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</si>
  <si>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</si>
  <si>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</si>
  <si>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</si>
  <si>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</si>
  <si>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</si>
  <si>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</si>
  <si>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</si>
  <si>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</si>
  <si>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</si>
  <si>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</si>
  <si>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</si>
  <si>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</si>
  <si>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</si>
  <si>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</si>
  <si>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</si>
  <si>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</si>
  <si>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</si>
  <si>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</si>
  <si>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</si>
  <si>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</si>
  <si>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</si>
  <si>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</si>
  <si>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</si>
  <si>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</si>
  <si>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</si>
  <si>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</si>
  <si>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</si>
  <si>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</si>
  <si>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</si>
  <si>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</si>
  <si>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</si>
  <si>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</si>
  <si>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</si>
  <si>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</si>
  <si>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</si>
  <si>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</si>
  <si>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</si>
  <si>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</si>
  <si>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</si>
  <si>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</si>
  <si>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</si>
  <si>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</si>
  <si>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</si>
  <si>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</si>
  <si>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</si>
  <si>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</si>
  <si>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</si>
  <si>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</si>
  <si>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</si>
  <si>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</si>
  <si>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</si>
  <si>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</si>
  <si>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</si>
  <si>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</si>
  <si>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</si>
  <si>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</si>
  <si>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</si>
  <si>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</si>
  <si>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</si>
  <si>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</si>
  <si>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</si>
  <si>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</si>
  <si>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</si>
  <si>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</si>
  <si>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</si>
  <si>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</si>
  <si>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</si>
  <si>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</si>
  <si>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</si>
  <si>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</si>
  <si>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</si>
  <si>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</si>
  <si>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</si>
  <si>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</si>
  <si>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</si>
  <si>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</si>
  <si>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</si>
  <si>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</si>
  <si>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</si>
  <si>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</si>
  <si>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</si>
  <si>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</si>
  <si>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</si>
  <si>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</si>
  <si>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</si>
  <si>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</si>
  <si>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</si>
  <si>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</si>
  <si>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</si>
  <si>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</si>
  <si>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</si>
  <si>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</si>
  <si>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</si>
  <si>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</si>
  <si>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</si>
  <si>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</si>
  <si>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</si>
  <si>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</si>
  <si>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</si>
  <si>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</si>
  <si>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</si>
  <si>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</si>
  <si>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</si>
  <si>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</si>
  <si>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</si>
  <si>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</si>
  <si>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</si>
  <si>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</si>
  <si>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</si>
  <si>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</si>
  <si>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</si>
  <si>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</si>
  <si>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</si>
  <si>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</si>
  <si>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</si>
  <si>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</si>
  <si>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</si>
  <si>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</si>
  <si>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</si>
  <si>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</si>
  <si>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</si>
  <si>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</si>
  <si>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</si>
  <si>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</si>
  <si>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</si>
  <si>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</si>
  <si>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</si>
  <si>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</si>
  <si>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</si>
  <si>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</si>
  <si>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</si>
  <si>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</si>
  <si>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</si>
  <si>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</si>
  <si>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</si>
  <si>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</si>
  <si>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</si>
  <si>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</si>
  <si>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</si>
  <si>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</si>
  <si>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</si>
  <si>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</si>
  <si>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</si>
  <si>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</si>
  <si>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</si>
  <si>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</si>
  <si>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</si>
  <si>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</si>
  <si>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</si>
  <si>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</si>
  <si>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</si>
  <si>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</si>
  <si>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</si>
  <si>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</si>
  <si>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</si>
  <si>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</si>
  <si>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</si>
  <si>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</si>
  <si>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</si>
  <si>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</si>
  <si>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</si>
  <si>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</si>
  <si>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</si>
  <si>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</si>
  <si>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</si>
  <si>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</si>
  <si>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</si>
  <si>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</si>
  <si>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</si>
  <si>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</si>
  <si>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</si>
  <si>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</si>
  <si>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</si>
  <si>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</si>
  <si>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</si>
  <si>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</si>
  <si>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</si>
  <si>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</si>
  <si>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</si>
  <si>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</si>
  <si>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</si>
  <si>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</si>
  <si>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</si>
  <si>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</si>
  <si>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</si>
  <si>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</si>
  <si>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</si>
  <si>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</si>
  <si>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</si>
  <si>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</si>
  <si>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</si>
  <si>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</si>
  <si>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</si>
  <si>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</si>
  <si>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</si>
  <si>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</si>
  <si>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</si>
  <si>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</si>
  <si>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</si>
  <si>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</si>
  <si>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</si>
  <si>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</si>
  <si>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</si>
  <si>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</si>
  <si>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</si>
  <si>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</si>
  <si>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</si>
  <si>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</si>
  <si>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</si>
  <si>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</si>
  <si>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</si>
  <si>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</si>
  <si>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</si>
  <si>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</si>
  <si>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</si>
  <si>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</si>
  <si>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</si>
  <si>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</si>
  <si>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</si>
  <si>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</si>
  <si>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</si>
  <si>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</si>
  <si>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</si>
  <si>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</si>
  <si>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</si>
  <si>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</si>
  <si>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</si>
  <si>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</si>
  <si>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</si>
  <si>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</si>
  <si>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</si>
  <si>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</si>
  <si>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</si>
  <si>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</si>
  <si>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</si>
  <si>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</si>
  <si>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</si>
  <si>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</si>
  <si>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</si>
  <si>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</si>
  <si>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</si>
  <si>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</si>
  <si>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</si>
  <si>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</si>
  <si>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</si>
  <si>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</si>
  <si>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</si>
  <si>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</si>
  <si>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</si>
  <si>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</si>
  <si>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</si>
  <si>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</si>
  <si>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</si>
  <si>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</si>
  <si>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</si>
  <si>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</si>
  <si>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</si>
  <si>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</si>
  <si>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</si>
  <si>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</si>
  <si>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</si>
  <si>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</si>
  <si>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</si>
  <si>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</si>
  <si>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</si>
  <si>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</si>
  <si>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</si>
  <si>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</si>
  <si>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</si>
  <si>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</si>
  <si>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</si>
  <si>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</si>
  <si>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</si>
  <si>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</si>
  <si>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</si>
  <si>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</si>
  <si>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</si>
  <si>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</si>
  <si>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</si>
  <si>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</si>
  <si>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</si>
  <si>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</si>
  <si>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</si>
  <si>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</si>
  <si>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</si>
  <si>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</si>
  <si>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</si>
  <si>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</si>
  <si>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</si>
  <si>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</si>
  <si>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</si>
  <si>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</si>
  <si>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</si>
  <si>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</si>
  <si>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</si>
  <si>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</si>
  <si>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</si>
  <si>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</si>
  <si>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</si>
  <si>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</si>
  <si>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</si>
  <si>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</si>
  <si>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</si>
  <si>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</si>
  <si>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</si>
  <si>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</si>
  <si>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</si>
  <si>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</si>
  <si>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</si>
  <si>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</si>
  <si>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</si>
  <si>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</si>
  <si>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</si>
  <si>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</si>
  <si>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</si>
  <si>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</si>
  <si>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</si>
  <si>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</si>
  <si>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</si>
  <si>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</si>
  <si>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</si>
  <si>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</si>
  <si>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</si>
  <si>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</si>
  <si>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</si>
  <si>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</si>
  <si>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</si>
  <si>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</si>
  <si>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</si>
  <si>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</si>
  <si>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</si>
  <si>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</si>
  <si>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</si>
  <si>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</si>
  <si>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</si>
  <si>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</si>
  <si>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</si>
  <si>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</si>
  <si>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</si>
  <si>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</si>
  <si>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</si>
  <si>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</si>
  <si>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</si>
  <si>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</si>
  <si>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</si>
  <si>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</si>
  <si>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</si>
  <si>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</si>
  <si>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</si>
  <si>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</si>
  <si>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</si>
  <si>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</si>
  <si>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</si>
  <si>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</si>
  <si>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</si>
  <si>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</si>
  <si>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</si>
  <si>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</si>
  <si>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</si>
  <si>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</si>
  <si>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</si>
  <si>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</si>
  <si>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</si>
  <si>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</si>
  <si>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</si>
  <si>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</si>
  <si>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</si>
  <si>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</si>
  <si>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</si>
  <si>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</si>
  <si>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</si>
  <si>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</si>
  <si>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</si>
  <si>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</si>
  <si>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</si>
  <si>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</si>
  <si>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</si>
  <si>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</si>
  <si>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</si>
  <si>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</si>
  <si>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</si>
  <si>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</si>
  <si>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</si>
  <si>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</si>
  <si>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</si>
  <si>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</si>
  <si>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</si>
  <si>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</si>
  <si>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</si>
  <si>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</si>
  <si>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</si>
  <si>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</si>
  <si>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</si>
  <si>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</si>
  <si>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</si>
  <si>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</si>
  <si>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</si>
  <si>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</si>
  <si>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</si>
  <si>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</si>
  <si>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</si>
  <si>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</si>
  <si>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</si>
  <si>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</si>
  <si>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</si>
  <si>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</si>
  <si>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</si>
  <si>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</si>
  <si>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</si>
  <si>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</si>
  <si>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</si>
  <si>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</si>
  <si>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</si>
  <si>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</si>
  <si>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</si>
  <si>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</si>
  <si>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</si>
  <si>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</si>
  <si>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</si>
  <si>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</si>
  <si>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</si>
  <si>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</si>
  <si>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</si>
  <si>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</si>
  <si>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</si>
  <si>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</si>
  <si>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</si>
  <si>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</si>
  <si>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</si>
  <si>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</si>
  <si>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</si>
  <si>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</si>
  <si>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</si>
  <si>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</si>
  <si>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</si>
  <si>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</si>
  <si>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</si>
  <si>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</si>
  <si>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</si>
  <si>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</si>
  <si>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</si>
  <si>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</si>
  <si>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</si>
  <si>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</si>
  <si>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</si>
  <si>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</si>
  <si>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</si>
  <si>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</si>
  <si>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</si>
  <si>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</si>
  <si>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</si>
  <si>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</si>
  <si>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</si>
  <si>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</si>
  <si>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</si>
  <si>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</si>
  <si>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</si>
  <si>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</si>
  <si>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</si>
  <si>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</si>
  <si>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</si>
  <si>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</si>
  <si>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</si>
  <si>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</si>
  <si>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</si>
  <si>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</si>
  <si>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</si>
  <si>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</si>
  <si>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</si>
  <si>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</si>
  <si>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</si>
  <si>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</si>
  <si>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</si>
  <si>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</si>
  <si>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</si>
  <si>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</si>
  <si>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</si>
  <si>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</si>
  <si>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</si>
  <si>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</si>
  <si>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</si>
  <si>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</si>
  <si>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</si>
  <si>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</si>
  <si>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</si>
  <si>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</si>
  <si>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</si>
  <si>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</si>
  <si>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</si>
  <si>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</si>
  <si>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</si>
  <si>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</si>
  <si>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</si>
  <si>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</si>
  <si>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</si>
  <si>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</si>
  <si>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</si>
  <si>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</si>
  <si>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</si>
  <si>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</si>
  <si>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</si>
  <si>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</si>
  <si>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</si>
  <si>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</si>
  <si>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</si>
  <si>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</si>
  <si>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</si>
  <si>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</si>
  <si>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</si>
  <si>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</si>
  <si>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</si>
  <si>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</si>
  <si>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</si>
  <si>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</si>
  <si>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</si>
  <si>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</si>
  <si>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</si>
  <si>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</si>
  <si>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</si>
  <si>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</si>
  <si>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</si>
  <si>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</si>
  <si>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</si>
  <si>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</si>
  <si>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</si>
  <si>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</si>
  <si>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</si>
  <si>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</si>
  <si>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</si>
  <si>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</si>
  <si>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</si>
  <si>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</si>
  <si>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</si>
  <si>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</si>
  <si>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</si>
  <si>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</si>
  <si>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</si>
  <si>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</si>
  <si>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</si>
  <si>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</si>
  <si>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</si>
  <si>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</si>
  <si>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</si>
  <si>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</si>
  <si>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</si>
  <si>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</si>
  <si>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</si>
  <si>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</si>
  <si>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</si>
  <si>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</si>
  <si>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</si>
  <si>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</si>
  <si>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</si>
  <si>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</si>
  <si>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</si>
  <si>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</si>
  <si>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</si>
  <si>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</si>
  <si>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</si>
  <si>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</si>
  <si>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</si>
  <si>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</si>
  <si>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</si>
  <si>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</si>
  <si>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</si>
  <si>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</si>
  <si>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</si>
  <si>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</si>
  <si>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</si>
  <si>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</si>
  <si>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</si>
  <si>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</si>
  <si>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</si>
  <si>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</si>
  <si>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</si>
  <si>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</si>
  <si>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</si>
  <si>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</si>
  <si>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</si>
  <si>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</si>
  <si>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</si>
  <si>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</si>
  <si>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</si>
  <si>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</si>
  <si>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</si>
  <si>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</si>
  <si>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</si>
  <si>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</si>
  <si>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</si>
  <si>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</si>
  <si>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</si>
  <si>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</si>
  <si>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</si>
  <si>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</si>
  <si>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</si>
  <si>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</si>
  <si>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</si>
  <si>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</si>
  <si>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</si>
  <si>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</si>
  <si>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</si>
  <si>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</si>
  <si>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</si>
  <si>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</si>
  <si>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</si>
  <si>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</si>
  <si>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</si>
  <si>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</si>
  <si>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</si>
  <si>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</si>
  <si>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</si>
  <si>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</si>
  <si>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</si>
  <si>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</si>
  <si>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</si>
  <si>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</si>
  <si>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</si>
  <si>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</si>
  <si>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</si>
  <si>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</si>
  <si>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</si>
  <si>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</si>
  <si>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</si>
  <si>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</si>
  <si>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</si>
  <si>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</si>
  <si>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</si>
  <si>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</si>
  <si>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</si>
  <si>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</si>
  <si>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</si>
  <si>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</si>
  <si>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</si>
  <si>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</si>
  <si>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</si>
  <si>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</si>
  <si>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</si>
  <si>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</si>
  <si>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</si>
  <si>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</si>
  <si>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</si>
  <si>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</si>
  <si>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</si>
  <si>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</si>
  <si>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</si>
  <si>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</si>
  <si>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</si>
  <si>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</si>
  <si>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</si>
  <si>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</si>
  <si>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</si>
  <si>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</si>
  <si>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</si>
  <si>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</si>
  <si>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</si>
  <si>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</si>
  <si>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</si>
  <si>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</si>
  <si>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</si>
  <si>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</si>
  <si>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</si>
  <si>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</si>
  <si>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</si>
  <si>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</si>
  <si>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</si>
  <si>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</si>
  <si>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</si>
  <si>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</si>
  <si>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</si>
  <si>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</si>
  <si>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</si>
  <si>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</si>
  <si>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</si>
  <si>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</si>
  <si>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</si>
  <si>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</si>
  <si>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</si>
  <si>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</si>
  <si>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</si>
  <si>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</si>
  <si>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</si>
  <si>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</si>
  <si>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</si>
  <si>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</si>
  <si>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</si>
  <si>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</si>
  <si>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</si>
  <si>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</si>
  <si>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</si>
  <si>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</si>
  <si>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</si>
  <si>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</si>
  <si>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</si>
  <si>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</si>
  <si>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</si>
  <si>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</si>
  <si>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</si>
  <si>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</si>
  <si>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</si>
  <si>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</si>
  <si>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</si>
  <si>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</si>
  <si>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</si>
  <si>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</si>
  <si>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</si>
  <si>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</si>
  <si>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</si>
  <si>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</si>
  <si>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</si>
  <si>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</si>
  <si>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</si>
  <si>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</si>
  <si>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</si>
  <si>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</si>
  <si>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</si>
  <si>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</si>
  <si>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</si>
  <si>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</si>
  <si>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</si>
  <si>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</si>
  <si>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</si>
  <si>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</si>
  <si>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</si>
  <si>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</si>
  <si>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</si>
  <si>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</si>
  <si>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</si>
  <si>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</si>
  <si>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</si>
  <si>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</si>
  <si>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</si>
  <si>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</si>
  <si>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</si>
  <si>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</si>
  <si>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</si>
  <si>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</si>
  <si>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</si>
  <si>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</si>
  <si>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</si>
  <si>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</si>
  <si>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</si>
  <si>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</si>
  <si>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</si>
  <si>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</si>
  <si>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</si>
  <si>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</si>
  <si>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</si>
  <si>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</si>
  <si>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</si>
  <si>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</si>
  <si>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</si>
  <si>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</si>
  <si>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</si>
  <si>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</si>
  <si>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</si>
  <si>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</si>
  <si>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</si>
  <si>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</si>
  <si>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</si>
  <si>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</si>
  <si>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</si>
  <si>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</si>
  <si>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</si>
  <si>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</si>
  <si>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</si>
  <si>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</si>
  <si>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</si>
  <si>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</si>
  <si>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</si>
  <si>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</si>
  <si>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</si>
  <si>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</si>
  <si>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</si>
  <si>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</si>
  <si>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</si>
  <si>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</si>
  <si>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</si>
  <si>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</si>
  <si>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</si>
  <si>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</si>
  <si>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</si>
  <si>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</si>
  <si>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</si>
  <si>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</si>
  <si>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</si>
  <si>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</si>
  <si>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</si>
  <si>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</si>
  <si>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</si>
  <si>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</si>
  <si>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</si>
  <si>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</si>
  <si>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</si>
  <si>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</si>
  <si>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</si>
  <si>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</si>
  <si>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</si>
  <si>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</si>
  <si>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</si>
  <si>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</si>
  <si>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</si>
  <si>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</si>
  <si>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</si>
  <si>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</si>
  <si>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</si>
  <si>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</si>
  <si>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</si>
  <si>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</si>
  <si>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</si>
  <si>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</si>
  <si>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</si>
  <si>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</si>
  <si>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</si>
  <si>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</si>
  <si>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</si>
  <si>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</si>
  <si>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</si>
  <si>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</si>
  <si>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</si>
  <si>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</si>
  <si>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</si>
  <si>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</si>
  <si>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</si>
  <si>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</si>
  <si>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</si>
  <si>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</si>
  <si>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</si>
  <si>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</si>
  <si>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</si>
  <si>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</si>
  <si>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</si>
  <si>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</si>
  <si>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</si>
  <si>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</si>
  <si>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</si>
  <si>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</si>
  <si>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</si>
  <si>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</si>
  <si>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</si>
  <si>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</si>
  <si>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</si>
  <si>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</si>
  <si>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</si>
  <si>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</si>
  <si>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</si>
  <si>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</si>
  <si>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</si>
  <si>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</si>
  <si>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</si>
  <si>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</si>
  <si>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</si>
  <si>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</si>
  <si>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</si>
  <si>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</si>
  <si>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</si>
  <si>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</si>
  <si>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</si>
  <si>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</si>
  <si>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</si>
  <si>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</si>
  <si>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</si>
  <si>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</si>
  <si>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</si>
  <si>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</si>
  <si>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</si>
  <si>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</si>
  <si>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</si>
  <si>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</si>
  <si>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</si>
  <si>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</si>
  <si>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</si>
  <si>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</si>
  <si>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</si>
  <si>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</si>
  <si>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</si>
  <si>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</si>
  <si>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</si>
  <si>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</si>
  <si>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</si>
  <si>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</si>
  <si>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</si>
  <si>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</si>
  <si>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</si>
  <si>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</si>
  <si>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</si>
  <si>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</si>
  <si>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</si>
  <si>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</si>
  <si>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</si>
  <si>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</si>
  <si>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</si>
  <si>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</si>
  <si>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</si>
  <si>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</si>
  <si>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</si>
  <si>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</si>
  <si>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</si>
  <si>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</si>
  <si>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</si>
  <si>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</si>
  <si>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</si>
  <si>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</si>
  <si>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</si>
  <si>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</si>
  <si>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</si>
  <si>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</si>
  <si>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</si>
  <si>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</si>
  <si>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</si>
  <si>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</si>
  <si>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</si>
  <si>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</si>
  <si>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</si>
  <si>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</si>
  <si>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</si>
  <si>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</si>
  <si>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</si>
  <si>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</si>
  <si>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</si>
  <si>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</si>
  <si>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</si>
  <si>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</si>
  <si>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</si>
  <si>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</si>
  <si>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</si>
  <si>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</si>
  <si>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</si>
  <si>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</si>
  <si>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</si>
  <si>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</si>
  <si>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</si>
  <si>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</si>
  <si>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</si>
  <si>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</si>
  <si>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</si>
  <si>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</si>
  <si>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</si>
  <si>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</si>
  <si>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</si>
  <si>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</si>
  <si>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</si>
  <si>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</si>
  <si>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</si>
  <si>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</si>
  <si>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</si>
  <si>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</si>
  <si>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</si>
  <si>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</si>
  <si>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</si>
  <si>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</si>
  <si>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</si>
  <si>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</si>
  <si>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</si>
  <si>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</si>
  <si>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</si>
  <si>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</si>
  <si>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</si>
  <si>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</si>
  <si>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</si>
  <si>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</si>
  <si>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</si>
  <si>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</si>
  <si>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</si>
  <si>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</si>
  <si>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</si>
  <si>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</si>
  <si>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</si>
  <si>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</si>
  <si>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</si>
  <si>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</si>
  <si>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</si>
  <si>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</si>
  <si>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</si>
  <si>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</si>
  <si>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</si>
  <si>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</si>
  <si>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</si>
  <si>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</si>
  <si>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</si>
  <si>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</si>
  <si>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</si>
  <si>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</si>
  <si>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</si>
  <si>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</si>
  <si>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</si>
  <si>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</si>
  <si>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</si>
  <si>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</si>
  <si>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</si>
  <si>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</si>
  <si>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</si>
  <si>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</si>
  <si>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</si>
  <si>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</si>
  <si>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</si>
  <si>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</si>
  <si>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</si>
  <si>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</si>
  <si>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</si>
  <si>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</si>
  <si>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</si>
  <si>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</si>
  <si>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</si>
  <si>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</si>
  <si>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</si>
  <si>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</si>
  <si>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</si>
  <si>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</si>
  <si>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</si>
  <si>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</si>
  <si>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</si>
  <si>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</si>
  <si>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</si>
  <si>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</si>
  <si>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</si>
  <si>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</si>
  <si>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</si>
  <si>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</si>
  <si>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</si>
  <si>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</si>
  <si>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</si>
  <si>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</si>
  <si>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</si>
  <si>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</si>
  <si>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</si>
  <si>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</si>
  <si>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</si>
  <si>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</si>
  <si>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</si>
  <si>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</si>
  <si>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</si>
  <si>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</si>
  <si>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</si>
  <si>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</si>
  <si>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</si>
  <si>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</si>
  <si>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</si>
  <si>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</si>
  <si>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</si>
  <si>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</si>
  <si>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</si>
  <si>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</si>
  <si>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</si>
  <si>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</si>
  <si>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</si>
  <si>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</si>
  <si>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</si>
  <si>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</si>
  <si>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</si>
  <si>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</si>
  <si>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</si>
  <si>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</si>
  <si>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</si>
  <si>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</si>
  <si>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</si>
  <si>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</si>
  <si>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</si>
  <si>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</si>
  <si>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</si>
  <si>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</si>
  <si>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</si>
  <si>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</si>
  <si>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</si>
  <si>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</si>
  <si>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</si>
  <si>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</si>
  <si>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</si>
  <si>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</si>
  <si>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</si>
  <si>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</si>
  <si>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</si>
  <si>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</si>
  <si>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</si>
  <si>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</si>
  <si>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</si>
  <si>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</si>
  <si>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</si>
  <si>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</si>
  <si>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</si>
  <si>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</si>
  <si>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</si>
  <si>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</si>
  <si>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</si>
  <si>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</si>
  <si>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</si>
  <si>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</si>
  <si>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</si>
  <si>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</si>
  <si>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</si>
  <si>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</si>
  <si>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</si>
  <si>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</si>
  <si>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</si>
  <si>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</si>
  <si>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</si>
  <si>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</si>
  <si>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</si>
  <si>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</si>
  <si>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</si>
  <si>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</si>
  <si>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</si>
  <si>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</si>
  <si>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</si>
  <si>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</si>
  <si>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</si>
  <si>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</si>
  <si>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</si>
  <si>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</si>
  <si>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</si>
  <si>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</si>
  <si>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</si>
  <si>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</si>
  <si>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</si>
  <si>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</si>
  <si>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</si>
  <si>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</si>
  <si>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</si>
  <si>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</si>
  <si>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</si>
  <si>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</si>
  <si>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</si>
  <si>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</si>
  <si>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</si>
  <si>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</si>
  <si>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</si>
  <si>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</si>
  <si>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</si>
  <si>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</si>
  <si>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</si>
  <si>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</si>
  <si>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</si>
  <si>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</si>
  <si>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</si>
  <si>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</si>
  <si>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</si>
  <si>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</si>
  <si>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</si>
  <si>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</si>
  <si>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</si>
  <si>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</si>
  <si>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</si>
  <si>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</si>
  <si>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</si>
  <si>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</si>
  <si>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</si>
  <si>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</si>
  <si>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</si>
  <si>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</si>
  <si>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</si>
  <si>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</si>
  <si>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</si>
  <si>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</si>
  <si>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</si>
  <si>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</si>
  <si>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</si>
  <si>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</si>
  <si>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</si>
  <si>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</si>
  <si>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</si>
  <si>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</si>
  <si>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</si>
  <si>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</si>
  <si>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</si>
  <si>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</si>
  <si>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</si>
  <si>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</si>
  <si>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</si>
  <si>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</si>
  <si>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</si>
  <si>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</si>
  <si>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</si>
  <si>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</si>
  <si>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</si>
  <si>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</si>
  <si>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</si>
  <si>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</si>
  <si>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</si>
  <si>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</si>
  <si>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</si>
  <si>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</si>
  <si>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</si>
  <si>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</si>
  <si>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</si>
  <si>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</si>
  <si>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</si>
  <si>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</si>
  <si>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</si>
  <si>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</si>
  <si>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</si>
  <si>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</si>
  <si>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</si>
  <si>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</si>
  <si>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</si>
  <si>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</si>
  <si>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</si>
  <si>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</si>
  <si>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</si>
  <si>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</si>
  <si>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</si>
  <si>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</si>
  <si>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</si>
  <si>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</si>
  <si>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</si>
  <si>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</si>
  <si>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</si>
  <si>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</si>
  <si>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</si>
  <si>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</si>
  <si>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</si>
  <si>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</si>
  <si>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</si>
  <si>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</si>
  <si>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</si>
  <si>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</si>
  <si>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</si>
  <si>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</si>
  <si>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</si>
  <si>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</si>
  <si>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</si>
  <si>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</si>
  <si>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</si>
  <si>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</si>
  <si>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</si>
  <si>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</si>
  <si>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</si>
  <si>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</si>
  <si>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</si>
  <si>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</si>
  <si>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</si>
  <si>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</si>
  <si>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</si>
  <si>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</si>
  <si>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</si>
  <si>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</si>
  <si>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</si>
  <si>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</si>
  <si>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</si>
  <si>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</si>
  <si>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</si>
  <si>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</si>
  <si>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</si>
  <si>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</si>
  <si>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</si>
  <si>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</si>
  <si>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</si>
  <si>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</si>
  <si>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</si>
  <si>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</si>
  <si>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</si>
  <si>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</si>
  <si>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</si>
  <si>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</si>
  <si>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</si>
  <si>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</si>
  <si>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</si>
  <si>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</si>
  <si>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</si>
  <si>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</si>
  <si>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</si>
  <si>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</si>
  <si>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</si>
  <si>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</si>
  <si>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</si>
  <si>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</si>
  <si>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</si>
  <si>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</si>
  <si>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</si>
  <si>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</si>
  <si>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</si>
  <si>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</si>
  <si>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</si>
  <si>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</si>
  <si>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</si>
  <si>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</si>
  <si>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</si>
  <si>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</si>
  <si>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</si>
  <si>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</si>
  <si>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</si>
  <si>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</si>
  <si>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</si>
  <si>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</si>
  <si>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</si>
  <si>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</si>
  <si>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</si>
  <si>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</si>
  <si>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</si>
  <si>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</si>
  <si>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</si>
  <si>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</si>
  <si>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</si>
  <si>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</si>
  <si>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</si>
  <si>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</si>
  <si>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</si>
  <si>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</si>
  <si>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</si>
  <si>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</si>
  <si>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</si>
  <si>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</si>
  <si>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</si>
  <si>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</si>
  <si>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</si>
  <si>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</si>
  <si>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</si>
  <si>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</si>
  <si>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</si>
  <si>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</si>
  <si>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</si>
  <si>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</si>
  <si>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</si>
  <si>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</si>
  <si>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</si>
  <si>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</si>
  <si>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</si>
  <si>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</si>
  <si>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</si>
  <si>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</si>
  <si>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</si>
  <si>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</si>
  <si>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</si>
  <si>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</si>
  <si>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</si>
  <si>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</si>
  <si>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</si>
  <si>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</si>
  <si>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</si>
  <si>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</si>
  <si>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</si>
  <si>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</si>
  <si>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</si>
  <si>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</si>
  <si>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</si>
  <si>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</si>
  <si>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</si>
  <si>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</si>
  <si>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</si>
  <si>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</si>
  <si>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</si>
  <si>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</si>
  <si>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</si>
  <si>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</si>
  <si>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</si>
  <si>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</si>
  <si>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</si>
  <si>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</si>
  <si>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</si>
  <si>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</si>
  <si>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</si>
  <si>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</si>
  <si>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</si>
  <si>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</si>
  <si>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</si>
  <si>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</si>
  <si>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</si>
  <si>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</si>
  <si>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</si>
  <si>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</si>
  <si>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</si>
  <si>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</si>
  <si>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</si>
  <si>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</si>
  <si>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</si>
  <si>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</si>
  <si>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</si>
  <si>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</si>
  <si>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</si>
  <si>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</si>
  <si>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</si>
  <si>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</si>
  <si>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</si>
  <si>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</si>
  <si>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</si>
  <si>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</si>
  <si>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</si>
  <si>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</si>
  <si>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</si>
  <si>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</si>
  <si>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</si>
  <si>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</si>
  <si>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</si>
  <si>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</si>
  <si>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</si>
  <si>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</si>
  <si>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</si>
  <si>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</si>
  <si>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</si>
  <si>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</si>
  <si>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</si>
  <si>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</si>
  <si>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</si>
  <si>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</si>
  <si>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</si>
  <si>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</si>
  <si>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</si>
  <si>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</si>
  <si>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</si>
  <si>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</si>
  <si>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</si>
  <si>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</si>
  <si>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</si>
  <si>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</si>
  <si>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</si>
  <si>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</si>
  <si>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</si>
  <si>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</si>
  <si>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</si>
  <si>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</si>
  <si>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</si>
  <si>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</si>
  <si>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</si>
  <si>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</si>
  <si>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</si>
  <si>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</si>
  <si>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</si>
  <si>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</si>
  <si>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</si>
  <si>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</si>
  <si>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</si>
  <si>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</si>
  <si>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</si>
  <si>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</si>
  <si>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</si>
  <si>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</si>
  <si>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</si>
  <si>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</si>
  <si>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</si>
  <si>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</si>
  <si>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</si>
  <si>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</si>
  <si>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</si>
  <si>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</si>
  <si>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</si>
  <si>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</si>
  <si>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</si>
  <si>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</si>
  <si>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</si>
  <si>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</si>
  <si>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</si>
  <si>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</si>
  <si>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</si>
  <si>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</si>
  <si>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</si>
  <si>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</si>
  <si>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</si>
  <si>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</si>
  <si>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</si>
  <si>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</si>
  <si>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</si>
  <si>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</si>
  <si>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</si>
  <si>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</si>
  <si>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</si>
  <si>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</si>
  <si>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</si>
  <si>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</si>
  <si>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</si>
  <si>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</si>
  <si>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</si>
  <si>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</si>
  <si>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</si>
  <si>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</si>
  <si>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</si>
  <si>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</si>
  <si>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</si>
  <si>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</si>
  <si>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</si>
  <si>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</si>
  <si>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</si>
  <si>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</si>
  <si>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</si>
  <si>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</si>
  <si>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</si>
  <si>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</si>
  <si>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</si>
  <si>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</si>
  <si>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</si>
  <si>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</si>
  <si>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</si>
  <si>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</si>
  <si>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</si>
  <si>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</si>
  <si>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</si>
  <si>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</si>
  <si>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</si>
  <si>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</si>
  <si>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</si>
  <si>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</si>
  <si>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</si>
  <si>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</si>
  <si>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</si>
  <si>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</si>
  <si>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</si>
  <si>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</si>
  <si>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</si>
  <si>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</si>
  <si>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</si>
  <si>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</si>
  <si>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</si>
  <si>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</si>
  <si>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</si>
  <si>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</si>
  <si>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</si>
  <si>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</si>
  <si>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</si>
  <si>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</si>
  <si>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</si>
  <si>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</si>
  <si>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</si>
  <si>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</si>
  <si>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</si>
  <si>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</si>
  <si>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</si>
  <si>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</si>
  <si>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</si>
  <si>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</si>
  <si>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</si>
  <si>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</si>
  <si>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</si>
  <si>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</si>
  <si>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</si>
  <si>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</si>
  <si>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</si>
  <si>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</si>
  <si>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</si>
  <si>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</si>
  <si>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</si>
  <si>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</si>
  <si>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</si>
  <si>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</si>
  <si>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</si>
  <si>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</si>
  <si>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</si>
  <si>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</si>
  <si>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</si>
  <si>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</si>
  <si>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</si>
  <si>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</si>
  <si>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</si>
  <si>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</si>
  <si>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</si>
  <si>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</si>
  <si>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</si>
  <si>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</si>
  <si>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</si>
  <si>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</si>
  <si>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</si>
  <si>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</si>
  <si>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</si>
  <si>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</si>
  <si>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</si>
  <si>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</si>
  <si>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</si>
  <si>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</si>
  <si>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</si>
  <si>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</si>
  <si>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</si>
  <si>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</si>
  <si>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</si>
  <si>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</si>
  <si>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</si>
  <si>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</si>
  <si>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</si>
  <si>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</si>
  <si>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</si>
  <si>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</si>
  <si>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</si>
  <si>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</si>
  <si>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</si>
  <si>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</si>
  <si>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</si>
  <si>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</si>
  <si>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</si>
  <si>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</si>
  <si>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</si>
  <si>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</si>
  <si>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</si>
  <si>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</si>
  <si>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</si>
  <si>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</si>
  <si>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</si>
  <si>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</si>
  <si>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</si>
  <si>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</si>
  <si>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</si>
  <si>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</si>
  <si>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</si>
  <si>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</si>
  <si>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</si>
  <si>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</si>
  <si>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</si>
  <si>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</si>
  <si>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</si>
  <si>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</si>
  <si>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</si>
  <si>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</si>
  <si>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</si>
  <si>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</si>
  <si>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</si>
  <si>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</si>
  <si>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</si>
  <si>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</si>
  <si>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</si>
  <si>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</si>
  <si>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</si>
  <si>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</si>
  <si>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</si>
  <si>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</si>
  <si>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</si>
  <si>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</si>
  <si>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</si>
  <si>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</si>
  <si>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</si>
  <si>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</si>
  <si>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</si>
  <si>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</si>
  <si>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</si>
  <si>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</si>
  <si>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</si>
  <si>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</si>
  <si>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</si>
  <si>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</si>
  <si>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</si>
  <si>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</si>
  <si>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</si>
  <si>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</si>
  <si>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</si>
  <si>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</si>
  <si>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</si>
  <si>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</si>
  <si>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</si>
  <si>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</si>
  <si>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</si>
  <si>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</si>
  <si>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</si>
  <si>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</si>
  <si>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</si>
  <si>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</si>
  <si>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</si>
  <si>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</si>
  <si>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</si>
  <si>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</si>
  <si>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</si>
  <si>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</si>
  <si>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</si>
  <si>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</si>
  <si>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</si>
  <si>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</si>
  <si>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</si>
  <si>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</si>
  <si>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</si>
  <si>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</si>
  <si>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</si>
  <si>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</si>
  <si>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</si>
  <si>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</si>
  <si>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</si>
  <si>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</si>
  <si>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</si>
  <si>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</si>
  <si>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</si>
  <si>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</si>
  <si>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</si>
  <si>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</si>
  <si>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</si>
  <si>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</si>
  <si>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</si>
  <si>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</si>
  <si>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</si>
  <si>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</si>
  <si>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</si>
  <si>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</si>
  <si>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</si>
  <si>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</si>
  <si>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</si>
  <si>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</si>
  <si>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</si>
  <si>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</si>
  <si>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</si>
  <si>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</si>
  <si>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</si>
  <si>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</si>
  <si>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</si>
  <si>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</si>
  <si>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</si>
  <si>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</si>
  <si>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</si>
  <si>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</si>
  <si>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</si>
  <si>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</si>
  <si>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</si>
  <si>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</si>
  <si>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</si>
  <si>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</si>
  <si>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</si>
  <si>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</si>
  <si>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</si>
  <si>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</si>
  <si>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</si>
  <si>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</si>
  <si>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</si>
  <si>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</si>
  <si>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</si>
  <si>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</si>
  <si>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</si>
  <si>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</si>
  <si>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</si>
  <si>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</si>
  <si>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</si>
  <si>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</si>
  <si>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</si>
  <si>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</si>
  <si>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</si>
  <si>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</si>
  <si>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</si>
  <si>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</si>
  <si>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</si>
  <si>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</si>
  <si>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</si>
  <si>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</si>
  <si>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</si>
  <si>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</si>
  <si>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</si>
  <si>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</si>
  <si>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</si>
  <si>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</si>
  <si>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</si>
  <si>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</si>
  <si>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</si>
  <si>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</si>
  <si>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</si>
  <si>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</si>
  <si>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</si>
  <si>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</si>
  <si>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</si>
  <si>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</si>
  <si>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</si>
  <si>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</si>
  <si>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</si>
  <si>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</si>
  <si>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</si>
  <si>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</si>
  <si>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</si>
  <si>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</si>
  <si>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</si>
  <si>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</si>
  <si>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</si>
  <si>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</si>
  <si>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</si>
  <si>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</si>
  <si>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</si>
  <si>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</si>
  <si>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</si>
  <si>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</si>
  <si>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</si>
  <si>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</si>
  <si>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</si>
  <si>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</si>
  <si>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</si>
  <si>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</si>
  <si>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</si>
  <si>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</si>
  <si>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</si>
  <si>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</si>
  <si>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</si>
  <si>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</si>
  <si>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</si>
  <si>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</si>
  <si>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</si>
  <si>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</si>
  <si>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</si>
  <si>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</si>
  <si>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</si>
  <si>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</si>
  <si>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</si>
  <si>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</si>
  <si>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</si>
  <si>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</si>
  <si>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</si>
  <si>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</si>
  <si>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</si>
  <si>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</si>
  <si>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</si>
  <si>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</si>
  <si>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</si>
  <si>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</si>
  <si>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</si>
  <si>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</si>
  <si>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</si>
  <si>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</si>
  <si>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</si>
  <si>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</si>
  <si>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</si>
  <si>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</si>
  <si>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</si>
  <si>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</si>
  <si>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</si>
  <si>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</si>
  <si>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</si>
  <si>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</si>
  <si>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</si>
  <si>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</si>
  <si>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</si>
  <si>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</si>
  <si>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</si>
  <si>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</si>
  <si>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</si>
  <si>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</si>
  <si>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</si>
  <si>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</si>
  <si>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</si>
  <si>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</si>
  <si>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</si>
  <si>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</si>
  <si>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</si>
  <si>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</si>
  <si>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</si>
  <si>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</si>
  <si>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</si>
  <si>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</si>
  <si>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</si>
  <si>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</si>
  <si>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</si>
  <si>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</si>
  <si>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</si>
  <si>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</si>
  <si>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</si>
  <si>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</si>
  <si>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</si>
  <si>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</si>
  <si>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</si>
  <si>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</si>
  <si>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</si>
  <si>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</si>
  <si>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</si>
  <si>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</si>
  <si>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</si>
  <si>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</si>
  <si>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</si>
  <si>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</si>
  <si>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</si>
  <si>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</si>
  <si>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</si>
  <si>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</si>
  <si>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</si>
  <si>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</si>
  <si>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</si>
  <si>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</si>
  <si>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</si>
  <si>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</si>
  <si>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</si>
  <si>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</si>
  <si>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</si>
  <si>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</si>
  <si>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</si>
  <si>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</si>
  <si>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</si>
  <si>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</si>
  <si>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</si>
  <si>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</si>
  <si>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</si>
  <si>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</si>
  <si>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</si>
  <si>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</si>
  <si>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</si>
  <si>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</si>
  <si>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</si>
  <si>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</si>
  <si>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</si>
  <si>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</si>
  <si>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</si>
  <si>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</si>
  <si>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</si>
  <si>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</si>
  <si>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</si>
  <si>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</si>
  <si>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</si>
  <si>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</si>
  <si>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</si>
  <si>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</si>
  <si>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</si>
  <si>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</si>
  <si>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</si>
  <si>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</si>
  <si>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</si>
  <si>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</si>
  <si>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</si>
  <si>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</si>
  <si>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</si>
  <si>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</si>
  <si>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</si>
  <si>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</si>
  <si>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</si>
  <si>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</si>
  <si>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</si>
  <si>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</si>
  <si>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</si>
  <si>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</si>
  <si>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</si>
  <si>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</si>
  <si>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</si>
  <si>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</si>
  <si>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</si>
  <si>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</si>
  <si>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</si>
  <si>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</si>
  <si>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</si>
  <si>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</si>
  <si>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</si>
  <si>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</si>
  <si>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</si>
  <si>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</si>
  <si>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</si>
  <si>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</si>
  <si>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</si>
  <si>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</si>
  <si>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</si>
  <si>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</si>
  <si>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</si>
  <si>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</si>
  <si>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</si>
  <si>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</si>
  <si>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</si>
  <si>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</si>
  <si>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</si>
  <si>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</si>
  <si>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</si>
  <si>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</si>
  <si>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</si>
  <si>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</si>
  <si>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</si>
  <si>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</si>
  <si>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</si>
  <si>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</si>
  <si>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</si>
  <si>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</si>
  <si>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</si>
  <si>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</si>
  <si>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</si>
  <si>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</si>
  <si>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</si>
  <si>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</si>
  <si>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</si>
  <si>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</si>
  <si>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</si>
  <si>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</si>
  <si>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</si>
  <si>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</si>
  <si>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</si>
  <si>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</si>
  <si>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</si>
  <si>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</si>
  <si>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</si>
  <si>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</si>
  <si>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</si>
  <si>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</si>
  <si>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</si>
  <si>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</si>
  <si>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</si>
  <si>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</si>
  <si>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</si>
  <si>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</si>
  <si>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</si>
  <si>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</si>
  <si>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</si>
  <si>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</si>
  <si>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</si>
  <si>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</si>
  <si>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</si>
  <si>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</si>
  <si>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</si>
  <si>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</si>
  <si>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</si>
  <si>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</si>
  <si>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</si>
  <si>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</si>
  <si>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</si>
  <si>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</si>
  <si>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</si>
  <si>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</si>
  <si>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</si>
  <si>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</si>
  <si>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</si>
  <si>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</si>
  <si>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</si>
  <si>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</si>
  <si>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</si>
  <si>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</si>
  <si>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</si>
  <si>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</si>
  <si>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</si>
  <si>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</si>
  <si>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</si>
  <si>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</si>
  <si>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</si>
  <si>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</si>
  <si>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</si>
  <si>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</si>
  <si>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</si>
  <si>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</si>
  <si>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</si>
  <si>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</si>
  <si>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</si>
  <si>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</si>
  <si>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</si>
  <si>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</si>
  <si>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</si>
  <si>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</si>
  <si>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</si>
  <si>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</si>
  <si>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</si>
  <si>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</si>
  <si>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</si>
  <si>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</si>
  <si>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</si>
  <si>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</si>
  <si>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</si>
  <si>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</si>
  <si>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</si>
  <si>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</si>
  <si>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</si>
  <si>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</si>
  <si>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</si>
  <si>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</si>
  <si>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</si>
  <si>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</si>
  <si>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</si>
  <si>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</si>
  <si>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</si>
  <si>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</si>
  <si>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</si>
  <si>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</si>
  <si>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</si>
  <si>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</si>
  <si>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</si>
  <si>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</si>
  <si>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</si>
  <si>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</si>
  <si>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</si>
  <si>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</si>
  <si>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</si>
  <si>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</si>
  <si>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</si>
  <si>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</si>
  <si>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</si>
  <si>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</si>
  <si>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</si>
  <si>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</si>
  <si>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</si>
  <si>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</si>
  <si>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</si>
  <si>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</si>
  <si>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</si>
  <si>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</si>
  <si>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</si>
  <si>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</si>
  <si>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</si>
  <si>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</si>
  <si>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</si>
  <si>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</si>
  <si>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</si>
  <si>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</si>
  <si>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</si>
  <si>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</si>
  <si>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</si>
  <si>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</si>
  <si>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</si>
  <si>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</si>
  <si>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</si>
  <si>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</si>
  <si>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</si>
  <si>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</si>
  <si>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</si>
  <si>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</si>
  <si>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</si>
  <si>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</si>
  <si>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</si>
  <si>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</si>
  <si>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</si>
  <si>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</si>
  <si>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</si>
  <si>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</si>
  <si>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</si>
  <si>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</si>
  <si>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</si>
  <si>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</si>
  <si>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</si>
  <si>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</si>
  <si>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</si>
  <si>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</si>
  <si>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</si>
  <si>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</si>
  <si>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</si>
  <si>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</si>
  <si>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</si>
  <si>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</si>
  <si>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</si>
  <si>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</si>
  <si>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</si>
  <si>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</si>
  <si>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</si>
  <si>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</si>
  <si>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</si>
  <si>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</si>
  <si>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</si>
  <si>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</si>
  <si>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</si>
  <si>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</si>
  <si>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</si>
  <si>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</si>
  <si>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</si>
  <si>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</si>
  <si>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</si>
  <si>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</si>
  <si>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</si>
  <si>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</si>
  <si>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</si>
  <si>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</si>
  <si>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</si>
  <si>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</si>
  <si>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</si>
  <si>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</si>
  <si>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</si>
  <si>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</si>
  <si>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</si>
  <si>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</si>
  <si>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</si>
  <si>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</si>
  <si>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</si>
  <si>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</si>
  <si>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</si>
  <si>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</si>
  <si>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</si>
  <si>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</si>
  <si>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</si>
  <si>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</si>
  <si>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</si>
  <si>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</si>
  <si>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</si>
  <si>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</si>
  <si>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</si>
  <si>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</si>
  <si>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</si>
  <si>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</si>
  <si>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</si>
  <si>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</si>
  <si>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</si>
  <si>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</si>
  <si>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</si>
  <si>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</si>
  <si>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</si>
  <si>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</si>
  <si>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</si>
  <si>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</si>
  <si>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</si>
  <si>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</si>
  <si>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</si>
  <si>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</si>
  <si>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</si>
  <si>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</si>
  <si>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</si>
  <si>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</si>
  <si>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</si>
  <si>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</si>
  <si>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</si>
  <si>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</si>
  <si>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</si>
  <si>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</si>
  <si>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</si>
  <si>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</si>
  <si>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</si>
  <si>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</si>
  <si>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</si>
  <si>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</si>
  <si>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</si>
  <si>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</si>
  <si>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</si>
  <si>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</si>
  <si>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</si>
  <si>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</si>
  <si>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</si>
  <si>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</si>
  <si>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</si>
  <si>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</si>
  <si>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</si>
  <si>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</si>
  <si>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</si>
  <si>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</si>
  <si>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</si>
  <si>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</si>
  <si>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</si>
  <si>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</si>
  <si>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</si>
  <si>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</si>
  <si>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</si>
  <si>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</si>
  <si>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</si>
  <si>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</si>
  <si>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</si>
  <si>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</si>
  <si>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</si>
  <si>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</si>
  <si>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</si>
  <si>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</si>
  <si>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</si>
  <si>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</si>
  <si>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</si>
  <si>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</si>
  <si>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</si>
  <si>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</si>
  <si>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</si>
  <si>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</si>
  <si>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</si>
  <si>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</si>
  <si>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</si>
  <si>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</si>
  <si>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</si>
  <si>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</si>
  <si>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</si>
  <si>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</si>
  <si>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</si>
  <si>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</si>
  <si>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</si>
  <si>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</si>
  <si>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</si>
  <si>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</si>
  <si>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</si>
  <si>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</si>
  <si>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</si>
  <si>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</si>
  <si>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</si>
  <si>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</si>
  <si>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</si>
  <si>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</si>
  <si>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</si>
  <si>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</si>
  <si>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</si>
  <si>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</si>
  <si>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</si>
  <si>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</si>
  <si>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</si>
  <si>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</si>
  <si>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</si>
  <si>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</si>
  <si>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</si>
  <si>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</si>
  <si>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</si>
  <si>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</si>
  <si>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</si>
  <si>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</si>
  <si>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</si>
  <si>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</si>
  <si>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</si>
  <si>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</si>
  <si>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</si>
  <si>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</si>
  <si>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</si>
  <si>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</si>
  <si>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</si>
  <si>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</si>
  <si>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</si>
  <si>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</si>
  <si>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</si>
  <si>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</si>
  <si>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</si>
  <si>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</si>
  <si>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</si>
  <si>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</si>
  <si>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</si>
  <si>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</si>
  <si>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</si>
  <si>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</si>
  <si>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</si>
  <si>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</si>
  <si>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</si>
  <si>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</si>
  <si>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</si>
  <si>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</si>
  <si>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</si>
  <si>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</si>
  <si>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</si>
  <si>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</si>
  <si>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</si>
  <si>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</si>
  <si>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</si>
  <si>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</si>
  <si>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</si>
  <si>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</si>
  <si>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</si>
  <si>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</si>
  <si>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</si>
  <si>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</si>
  <si>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</si>
  <si>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</si>
  <si>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</si>
  <si>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</si>
  <si>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</si>
  <si>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</si>
  <si>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</si>
  <si>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</si>
  <si>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</si>
  <si>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</si>
  <si>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</si>
  <si>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</si>
  <si>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</si>
  <si>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</si>
  <si>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</si>
  <si>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</si>
  <si>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</si>
  <si>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</si>
  <si>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</si>
  <si>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</si>
  <si>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</si>
  <si>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</si>
  <si>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</si>
  <si>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</si>
  <si>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</si>
  <si>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</si>
  <si>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</si>
  <si>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</si>
  <si>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</si>
  <si>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</si>
  <si>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</si>
  <si>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</si>
  <si>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</si>
  <si>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</si>
  <si>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</si>
  <si>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</si>
  <si>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</si>
  <si>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</si>
  <si>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</si>
  <si>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</si>
  <si>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</si>
  <si>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</si>
  <si>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</si>
  <si>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</si>
  <si>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</si>
  <si>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</si>
  <si>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</si>
  <si>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</si>
  <si>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</si>
  <si>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</si>
  <si>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</si>
  <si>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</si>
  <si>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</si>
  <si>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</si>
  <si>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</si>
  <si>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</si>
  <si>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</si>
  <si>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</si>
  <si>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</si>
  <si>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</si>
  <si>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</si>
  <si>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</si>
  <si>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</si>
  <si>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</si>
  <si>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</si>
  <si>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</si>
  <si>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</si>
  <si>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</si>
  <si>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</si>
  <si>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</si>
  <si>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</si>
  <si>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</si>
  <si>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</si>
  <si>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</si>
  <si>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</si>
  <si>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</si>
  <si>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</si>
  <si>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</si>
  <si>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</si>
  <si>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</si>
  <si>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</si>
  <si>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</si>
  <si>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</si>
  <si>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</si>
  <si>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</si>
  <si>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</si>
  <si>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</si>
  <si>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</si>
  <si>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</si>
  <si>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</si>
  <si>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</si>
  <si>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</si>
  <si>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</si>
  <si>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</si>
  <si>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</si>
  <si>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</si>
  <si>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</si>
  <si>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</si>
  <si>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</si>
  <si>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</si>
  <si>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</si>
  <si>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</si>
  <si>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</si>
  <si>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</si>
  <si>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</si>
  <si>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</si>
  <si>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</si>
  <si>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</si>
  <si>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</si>
  <si>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</si>
  <si>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</si>
  <si>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</si>
  <si>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</si>
  <si>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</si>
  <si>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</si>
  <si>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</si>
  <si>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</si>
  <si>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</si>
  <si>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</si>
  <si>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</si>
  <si>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</si>
  <si>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</si>
  <si>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</si>
  <si>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</si>
  <si>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</si>
  <si>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</si>
  <si>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</si>
  <si>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</si>
  <si>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</si>
  <si>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</si>
  <si>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</si>
  <si>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</si>
  <si>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</si>
  <si>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</si>
  <si>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</si>
  <si>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</si>
  <si>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</si>
  <si>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</si>
  <si>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</si>
  <si>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</si>
  <si>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</si>
  <si>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</si>
  <si>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</si>
  <si>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</si>
  <si>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</si>
  <si>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</si>
  <si>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</si>
  <si>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</si>
  <si>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</si>
  <si>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</si>
  <si>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</si>
  <si>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</si>
  <si>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</si>
  <si>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</si>
  <si>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</si>
  <si>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</si>
  <si>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</si>
  <si>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</si>
  <si>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</si>
  <si>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</si>
  <si>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</si>
  <si>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</si>
  <si>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</si>
  <si>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</si>
  <si>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</si>
  <si>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</si>
  <si>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</si>
  <si>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</si>
  <si>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</si>
  <si>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</si>
  <si>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</si>
  <si>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</si>
  <si>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</si>
  <si>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</si>
  <si>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</si>
  <si>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</si>
  <si>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</si>
  <si>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</si>
  <si>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</si>
  <si>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</si>
  <si>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</si>
  <si>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</si>
  <si>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</si>
  <si>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</si>
  <si>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</si>
  <si>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</si>
  <si>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</si>
  <si>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</si>
  <si>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</si>
  <si>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</si>
  <si>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</si>
  <si>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</si>
  <si>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</si>
  <si>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</si>
  <si>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</si>
  <si>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</si>
  <si>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</si>
  <si>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</si>
  <si>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</si>
  <si>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</si>
  <si>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</si>
  <si>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</si>
  <si>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</si>
  <si>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</si>
  <si>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</si>
  <si>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</si>
  <si>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</si>
  <si>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</si>
  <si>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</si>
  <si>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</si>
  <si>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</si>
  <si>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</si>
  <si>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</si>
  <si>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</si>
  <si>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</si>
  <si>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</si>
  <si>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</si>
  <si>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</si>
  <si>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</si>
  <si>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</si>
  <si>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</si>
  <si>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</si>
  <si>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</si>
  <si>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</si>
  <si>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</si>
  <si>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</si>
  <si>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</si>
  <si>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</si>
  <si>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</si>
  <si>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</si>
  <si>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</si>
  <si>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</si>
  <si>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</si>
  <si>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</si>
  <si>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</si>
  <si>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</si>
  <si>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</si>
  <si>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</si>
  <si>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</si>
  <si>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</si>
  <si>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</si>
  <si>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</si>
  <si>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</si>
  <si>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</si>
  <si>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</si>
  <si>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</si>
  <si>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</si>
  <si>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</si>
  <si>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</si>
  <si>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</si>
  <si>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</si>
  <si>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</si>
  <si>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</si>
  <si>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</si>
  <si>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</si>
  <si>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</si>
  <si>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</si>
  <si>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</si>
  <si>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</si>
  <si>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</si>
  <si>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</si>
  <si>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</si>
  <si>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</si>
  <si>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</si>
  <si>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</si>
  <si>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</si>
  <si>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</si>
  <si>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</si>
  <si>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</si>
  <si>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</si>
  <si>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</si>
  <si>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</si>
  <si>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</si>
  <si>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</si>
  <si>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</si>
  <si>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</si>
  <si>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</si>
  <si>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</si>
  <si>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</si>
  <si>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</si>
  <si>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</si>
  <si>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</si>
  <si>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</si>
  <si>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</si>
  <si>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</si>
  <si>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</si>
  <si>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</si>
  <si>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</si>
  <si>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</si>
  <si>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</si>
  <si>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</si>
  <si>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</si>
  <si>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</si>
  <si>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</si>
  <si>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</si>
  <si>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</si>
  <si>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</si>
  <si>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</si>
  <si>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</si>
  <si>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</si>
  <si>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</si>
  <si>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</si>
  <si>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</si>
  <si>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</si>
  <si>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</si>
  <si>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</si>
  <si>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</si>
  <si>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</si>
  <si>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</si>
  <si>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</si>
  <si>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</si>
  <si>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</si>
  <si>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</si>
  <si>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</si>
  <si>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</si>
  <si>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</si>
  <si>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</si>
  <si>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</si>
  <si>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</si>
  <si>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</si>
  <si>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</si>
  <si>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</si>
  <si>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</si>
  <si>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</si>
  <si>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</si>
  <si>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</si>
  <si>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</si>
  <si>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</si>
  <si>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</si>
  <si>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</si>
  <si>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</si>
  <si>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</si>
  <si>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</si>
  <si>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</si>
  <si>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</si>
  <si>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</si>
  <si>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</si>
  <si>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</si>
  <si>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</si>
  <si>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</si>
  <si>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</si>
  <si>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</si>
  <si>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</si>
  <si>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</si>
  <si>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</si>
  <si>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</si>
  <si>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</si>
  <si>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</si>
  <si>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</si>
  <si>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</si>
  <si>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</si>
  <si>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</si>
  <si>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</si>
  <si>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</si>
  <si>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</si>
  <si>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</si>
  <si>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</si>
  <si>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</si>
  <si>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</si>
  <si>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</si>
  <si>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</si>
  <si>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</si>
  <si>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</si>
  <si>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</si>
  <si>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</si>
  <si>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</si>
  <si>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</si>
  <si>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</si>
  <si>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</si>
  <si>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</si>
  <si>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</si>
  <si>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</si>
  <si>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</si>
  <si>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</si>
  <si>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</si>
  <si>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</si>
  <si>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</si>
  <si>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</si>
  <si>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</si>
  <si>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</si>
  <si>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</si>
  <si>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</si>
  <si>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</si>
  <si>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</si>
  <si>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</si>
  <si>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</si>
  <si>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</si>
  <si>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</si>
  <si>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</si>
  <si>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</si>
  <si>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</si>
  <si>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</si>
  <si>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</si>
  <si>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</si>
  <si>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</si>
  <si>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</si>
  <si>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</si>
  <si>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</si>
  <si>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</si>
  <si>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</si>
  <si>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</si>
  <si>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</si>
  <si>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</si>
  <si>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</si>
  <si>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</si>
  <si>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</si>
  <si>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</si>
  <si>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</si>
  <si>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</si>
  <si>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</si>
  <si>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</si>
  <si>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</si>
  <si>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</si>
  <si>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</si>
  <si>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</si>
  <si>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</si>
  <si>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</si>
  <si>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</si>
  <si>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</si>
  <si>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</si>
  <si>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</si>
  <si>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</si>
  <si>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</si>
  <si>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</si>
  <si>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</si>
  <si>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</si>
  <si>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</si>
  <si>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</si>
  <si>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</si>
  <si>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</si>
  <si>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</si>
  <si>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</si>
  <si>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</si>
  <si>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</si>
  <si>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</si>
  <si>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</si>
  <si>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</si>
  <si>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</si>
  <si>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</si>
  <si>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</si>
  <si>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</si>
  <si>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</si>
  <si>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</si>
  <si>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</si>
  <si>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</si>
  <si>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</si>
  <si>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</si>
  <si>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</si>
  <si>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</si>
  <si>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</si>
  <si>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</si>
  <si>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</si>
  <si>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</si>
  <si>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</si>
  <si>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</si>
  <si>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</si>
  <si>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</si>
  <si>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</si>
  <si>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</si>
  <si>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</si>
  <si>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</si>
  <si>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</si>
  <si>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</si>
  <si>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</si>
  <si>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</si>
  <si>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</si>
  <si>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</si>
  <si>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</si>
  <si>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</si>
  <si>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</si>
  <si>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</si>
  <si>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</si>
  <si>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</si>
  <si>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</si>
  <si>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</si>
  <si>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</si>
  <si>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</si>
  <si>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</si>
  <si>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</si>
  <si>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</si>
  <si>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</si>
  <si>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</si>
  <si>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</si>
  <si>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</si>
  <si>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</si>
  <si>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</si>
  <si>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</si>
  <si>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</si>
  <si>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</si>
  <si>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</si>
  <si>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</si>
  <si>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</si>
  <si>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</si>
  <si>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</si>
  <si>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</si>
  <si>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</si>
  <si>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</si>
  <si>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</si>
  <si>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</si>
  <si>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</si>
  <si>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</si>
  <si>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</si>
  <si>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</si>
  <si>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</si>
  <si>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</si>
  <si>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</si>
  <si>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</si>
  <si>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</si>
  <si>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</si>
  <si>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</si>
  <si>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</si>
  <si>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</si>
  <si>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</si>
  <si>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</si>
  <si>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</si>
  <si>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</si>
  <si>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</si>
  <si>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</si>
  <si>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</si>
  <si>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</si>
  <si>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</si>
  <si>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</si>
  <si>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</si>
  <si>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</si>
  <si>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</si>
  <si>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</si>
  <si>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</si>
  <si>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</si>
  <si>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</si>
  <si>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</si>
  <si>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</si>
  <si>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</si>
  <si>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</si>
  <si>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</si>
  <si>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</si>
  <si>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</si>
  <si>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</si>
  <si>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</si>
  <si>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</si>
  <si>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</si>
  <si>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</si>
  <si>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</si>
  <si>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</si>
  <si>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</si>
  <si>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</si>
  <si>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</si>
  <si>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</si>
  <si>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</si>
  <si>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</si>
  <si>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</si>
  <si>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</si>
  <si>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</si>
  <si>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</si>
  <si>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</si>
  <si>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</si>
  <si>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</si>
  <si>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</si>
  <si>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</si>
  <si>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</si>
  <si>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</si>
  <si>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</si>
  <si>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</si>
  <si>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</si>
  <si>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</si>
  <si>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</si>
  <si>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</si>
  <si>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</si>
  <si>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</si>
  <si>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</si>
  <si>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</si>
  <si>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</si>
  <si>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</si>
  <si>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</si>
  <si>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</si>
  <si>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</si>
  <si>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</si>
  <si>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</si>
  <si>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</si>
  <si>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</si>
  <si>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</si>
  <si>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</si>
  <si>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</si>
  <si>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</si>
  <si>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</si>
  <si>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</si>
  <si>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</si>
  <si>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</si>
  <si>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</si>
  <si>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</si>
  <si>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</si>
  <si>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</si>
  <si>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</si>
  <si>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</si>
  <si>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</si>
  <si>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</si>
  <si>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</si>
  <si>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</si>
  <si>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</si>
  <si>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</si>
  <si>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</si>
  <si>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</si>
  <si>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</si>
  <si>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</si>
  <si>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</si>
  <si>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</si>
  <si>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</si>
  <si>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</si>
  <si>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</si>
  <si>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</si>
  <si>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</si>
  <si>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</si>
  <si>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</si>
  <si>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</si>
  <si>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</si>
  <si>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</si>
  <si>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</si>
  <si>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</si>
  <si>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</si>
  <si>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</si>
  <si>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</si>
  <si>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</si>
  <si>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</si>
  <si>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</si>
  <si>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</si>
  <si>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</si>
  <si>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</si>
  <si>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</si>
  <si>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</si>
  <si>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</si>
  <si>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</si>
  <si>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</si>
  <si>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</si>
  <si>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</si>
  <si>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</si>
  <si>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</si>
  <si>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</si>
  <si>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</si>
  <si>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</si>
  <si>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</si>
  <si>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</si>
  <si>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</si>
  <si>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</si>
  <si>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</si>
  <si>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</si>
  <si>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</si>
  <si>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</si>
  <si>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</si>
  <si>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</si>
  <si>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</si>
  <si>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</si>
  <si>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</si>
  <si>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</si>
  <si>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</si>
  <si>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</si>
  <si>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</si>
  <si>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</si>
  <si>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</si>
  <si>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</si>
  <si>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</si>
  <si>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</si>
  <si>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</si>
  <si>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</si>
  <si>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</si>
  <si>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</si>
  <si>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</si>
  <si>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</si>
  <si>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</si>
  <si>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</si>
  <si>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</si>
  <si>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</si>
  <si>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</si>
  <si>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</si>
  <si>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</si>
  <si>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</si>
  <si>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</si>
  <si>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</si>
  <si>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</si>
  <si>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</si>
  <si>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</si>
  <si>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</si>
  <si>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</si>
  <si>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</si>
  <si>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</si>
  <si>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</si>
  <si>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</si>
  <si>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</si>
  <si>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</si>
  <si>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</si>
  <si>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</si>
  <si>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</si>
  <si>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</si>
  <si>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</si>
  <si>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</si>
  <si>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</si>
  <si>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</si>
  <si>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</si>
  <si>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</si>
  <si>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</si>
  <si>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</si>
  <si>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</si>
  <si>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</si>
  <si>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</si>
  <si>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</si>
  <si>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</si>
  <si>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</si>
  <si>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</si>
  <si>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</si>
  <si>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</si>
  <si>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</si>
  <si>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</si>
  <si>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</si>
  <si>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</si>
  <si>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</si>
  <si>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</si>
  <si>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</si>
  <si>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</si>
  <si>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</si>
  <si>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</si>
  <si>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</si>
  <si>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</si>
  <si>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</si>
  <si>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</si>
  <si>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</si>
  <si>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</si>
  <si>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</si>
  <si>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</si>
  <si>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</si>
  <si>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</si>
  <si>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</si>
  <si>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</si>
  <si>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</si>
  <si>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</si>
  <si>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</si>
  <si>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</si>
  <si>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</si>
  <si>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</si>
  <si>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</si>
  <si>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</si>
  <si>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</si>
  <si>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</si>
  <si>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</si>
  <si>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</si>
  <si>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</si>
  <si>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</si>
  <si>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</si>
  <si>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</si>
  <si>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</si>
  <si>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</si>
  <si>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</si>
  <si>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</si>
  <si>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</si>
  <si>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</si>
  <si>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</si>
  <si>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</si>
  <si>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</si>
  <si>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</si>
  <si>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</si>
  <si>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</si>
  <si>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</si>
  <si>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</si>
  <si>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</si>
  <si>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</si>
  <si>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</si>
  <si>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</si>
  <si>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</si>
  <si>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</si>
  <si>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</si>
  <si>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</si>
  <si>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</si>
  <si>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</si>
  <si>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</si>
  <si>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</si>
  <si>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</si>
  <si>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</si>
  <si>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</si>
  <si>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</si>
  <si>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</si>
  <si>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</si>
  <si>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</si>
  <si>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</si>
  <si>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</si>
  <si>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</si>
  <si>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</si>
  <si>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</si>
  <si>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</si>
  <si>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</si>
  <si>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</si>
  <si>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</si>
  <si>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</si>
  <si>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</si>
  <si>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</si>
  <si>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</si>
  <si>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</si>
  <si>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</si>
  <si>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</si>
  <si>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</si>
  <si>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</si>
  <si>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</si>
  <si>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</si>
  <si>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</si>
  <si>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</si>
  <si>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</si>
  <si>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</si>
  <si>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</si>
  <si>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</si>
  <si>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</si>
  <si>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</si>
  <si>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</si>
  <si>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</si>
  <si>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</si>
  <si>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</si>
  <si>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</si>
  <si>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</si>
  <si>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</si>
  <si>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</si>
  <si>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</si>
  <si>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</si>
  <si>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</si>
  <si>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</si>
  <si>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</si>
  <si>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</si>
  <si>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</si>
  <si>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</si>
  <si>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</si>
  <si>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</si>
  <si>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</si>
  <si>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</si>
  <si>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</si>
  <si>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</si>
  <si>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</si>
  <si>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</si>
  <si>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</si>
  <si>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</si>
  <si>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</si>
  <si>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</si>
  <si>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</si>
  <si>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</si>
  <si>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</si>
  <si>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</si>
  <si>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</si>
  <si>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</si>
  <si>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</si>
  <si>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</si>
  <si>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</si>
  <si>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</si>
  <si>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</si>
  <si>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</si>
  <si>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</si>
  <si>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</si>
  <si>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</si>
  <si>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</si>
  <si>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</si>
  <si>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</si>
  <si>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</si>
  <si>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</si>
  <si>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</si>
  <si>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</si>
  <si>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</si>
  <si>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</si>
  <si>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</si>
  <si>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</si>
  <si>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</si>
  <si>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</si>
  <si>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</si>
  <si>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</si>
  <si>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</si>
  <si>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</si>
  <si>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</si>
  <si>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</si>
  <si>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</si>
  <si>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</si>
  <si>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</si>
  <si>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</si>
  <si>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</si>
  <si>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</si>
  <si>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</si>
  <si>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</si>
  <si>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</si>
  <si>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</si>
  <si>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</si>
  <si>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</si>
  <si>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</si>
  <si>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</si>
  <si>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</si>
  <si>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</si>
  <si>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</si>
  <si>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</si>
  <si>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</si>
  <si>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</si>
  <si>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</si>
  <si>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</si>
  <si>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</si>
  <si>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</si>
  <si>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</si>
  <si>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</si>
  <si>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</si>
  <si>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</si>
  <si>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</si>
  <si>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</si>
  <si>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</si>
  <si>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</si>
  <si>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</si>
  <si>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</si>
  <si>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</si>
  <si>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</si>
  <si>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</si>
  <si>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</si>
  <si>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</si>
  <si>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</si>
  <si>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</si>
  <si>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</si>
  <si>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</si>
  <si>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</si>
  <si>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</si>
  <si>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</si>
  <si>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</si>
  <si>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</si>
  <si>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</si>
  <si>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</si>
  <si>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</si>
  <si>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</si>
  <si>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</si>
  <si>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</si>
  <si>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</si>
  <si>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</si>
  <si>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</si>
  <si>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</si>
  <si>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</si>
  <si>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</si>
  <si>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</si>
  <si>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</si>
  <si>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</si>
  <si>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</si>
  <si>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</si>
  <si>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</si>
  <si>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</si>
  <si>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</si>
  <si>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</si>
  <si>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</si>
  <si>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</si>
  <si>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</si>
  <si>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</si>
  <si>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</si>
  <si>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</si>
  <si>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</si>
  <si>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</si>
  <si>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</si>
  <si>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</si>
  <si>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</si>
  <si>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</si>
  <si>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</si>
  <si>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</si>
  <si>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</si>
  <si>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</si>
  <si>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</si>
  <si>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</si>
  <si>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</si>
  <si>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</si>
  <si>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</si>
  <si>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</si>
  <si>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</si>
  <si>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</si>
  <si>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</si>
  <si>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</si>
  <si>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</si>
  <si>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</si>
  <si>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</si>
  <si>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</si>
  <si>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</si>
  <si>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</si>
  <si>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</si>
  <si>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</si>
  <si>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</si>
  <si>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</si>
  <si>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</si>
  <si>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</si>
  <si>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</si>
  <si>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</si>
  <si>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</si>
  <si>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</si>
  <si>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</si>
  <si>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</si>
  <si>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</si>
  <si>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</si>
  <si>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</si>
  <si>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</si>
  <si>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</si>
  <si>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</si>
  <si>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</si>
  <si>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</si>
  <si>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</si>
  <si>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</si>
  <si>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</si>
  <si>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</si>
  <si>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</si>
  <si>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</si>
  <si>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</si>
  <si>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</si>
  <si>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</si>
  <si>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</si>
  <si>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</si>
  <si>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</si>
  <si>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</si>
  <si>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</si>
  <si>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</si>
  <si>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</si>
  <si>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</si>
  <si>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</si>
  <si>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</si>
  <si>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</si>
  <si>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</si>
  <si>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</si>
  <si>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</si>
  <si>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</si>
  <si>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</si>
  <si>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</si>
  <si>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</si>
  <si>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</si>
  <si>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</si>
  <si>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</si>
  <si>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</si>
  <si>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</si>
  <si>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</si>
  <si>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</si>
  <si>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</si>
  <si>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</si>
  <si>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</si>
  <si>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</si>
  <si>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</si>
  <si>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</si>
  <si>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</si>
  <si>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</si>
  <si>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</si>
  <si>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</si>
  <si>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</si>
  <si>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</si>
  <si>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</si>
  <si>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</si>
  <si>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</si>
  <si>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</si>
  <si>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</si>
  <si>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</si>
  <si>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</si>
  <si>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</si>
  <si>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</si>
  <si>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</si>
  <si>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</si>
  <si>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</si>
  <si>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</si>
  <si>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</si>
  <si>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</si>
  <si>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</si>
  <si>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</si>
  <si>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</si>
  <si>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</si>
  <si>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</si>
  <si>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</si>
  <si>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</si>
  <si>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</si>
  <si>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</si>
  <si>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</si>
  <si>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</si>
  <si>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</si>
  <si>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</si>
  <si>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</si>
  <si>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</si>
  <si>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</si>
  <si>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</si>
  <si>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</si>
  <si>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</si>
  <si>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</si>
  <si>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</si>
  <si>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</si>
  <si>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</si>
  <si>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</si>
  <si>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</si>
  <si>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</si>
  <si>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</si>
  <si>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</si>
  <si>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</si>
  <si>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</si>
  <si>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</si>
  <si>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</si>
  <si>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</si>
  <si>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</si>
  <si>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</si>
  <si>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</si>
  <si>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</si>
  <si>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</si>
  <si>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</si>
  <si>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</si>
  <si>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</si>
  <si>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</si>
  <si>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</si>
  <si>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</si>
  <si>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</si>
  <si>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</si>
  <si>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</si>
  <si>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</si>
  <si>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</si>
  <si>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</si>
  <si>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</si>
  <si>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</si>
  <si>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</si>
  <si>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</si>
  <si>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</si>
  <si>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</si>
  <si>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</si>
  <si>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</si>
  <si>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</si>
  <si>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</si>
  <si>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</si>
  <si>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</si>
  <si>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</si>
  <si>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</si>
  <si>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</si>
  <si>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</si>
  <si>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</si>
  <si>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</si>
  <si>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</si>
  <si>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</si>
  <si>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</si>
  <si>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</si>
  <si>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</si>
  <si>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</si>
  <si>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</si>
  <si>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</si>
  <si>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</si>
  <si>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</si>
  <si>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</si>
  <si>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</si>
  <si>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</si>
  <si>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</si>
  <si>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</si>
  <si>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</si>
  <si>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</si>
  <si>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</si>
  <si>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</si>
  <si>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</si>
  <si>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</si>
  <si>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</si>
  <si>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</si>
  <si>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</si>
  <si>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</si>
  <si>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</si>
  <si>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</si>
  <si>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</si>
  <si>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</si>
  <si>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</si>
  <si>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</si>
  <si>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</si>
  <si>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</si>
  <si>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</si>
  <si>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</si>
  <si>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</si>
  <si>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</si>
  <si>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</si>
  <si>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</si>
  <si>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</si>
  <si>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</si>
  <si>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</si>
  <si>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</si>
  <si>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</si>
  <si>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</si>
  <si>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</si>
  <si>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</si>
  <si>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</si>
  <si>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</si>
  <si>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</si>
  <si>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</si>
  <si>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</si>
  <si>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</si>
  <si>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</si>
  <si>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</si>
  <si>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</si>
  <si>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</si>
  <si>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</si>
  <si>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</si>
  <si>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</si>
  <si>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</si>
  <si>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</si>
  <si>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</si>
  <si>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</si>
  <si>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</si>
  <si>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</si>
  <si>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</si>
  <si>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</si>
  <si>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</si>
  <si>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</si>
  <si>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</si>
  <si>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</si>
  <si>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</si>
  <si>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</si>
  <si>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</si>
  <si>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</si>
  <si>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</si>
  <si>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</si>
  <si>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</si>
  <si>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</si>
  <si>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</si>
  <si>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</si>
  <si>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</si>
  <si>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</si>
  <si>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</si>
  <si>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</si>
  <si>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</si>
  <si>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</si>
  <si>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</si>
  <si>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</si>
  <si>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</si>
  <si>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</si>
  <si>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</si>
  <si>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</si>
  <si>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</si>
  <si>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</si>
  <si>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</si>
  <si>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</si>
  <si>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</si>
  <si>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</si>
  <si>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</si>
  <si>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</si>
  <si>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</si>
  <si>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</si>
  <si>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</si>
  <si>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</si>
  <si>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</si>
  <si>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</si>
  <si>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</si>
  <si>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</si>
  <si>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</si>
  <si>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</si>
  <si>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</si>
  <si>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</si>
  <si>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</si>
  <si>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</si>
  <si>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</si>
  <si>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</si>
  <si>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</si>
  <si>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</si>
  <si>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</si>
  <si>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</si>
  <si>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</si>
  <si>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</si>
  <si>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</si>
  <si>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</si>
  <si>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</si>
  <si>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</si>
  <si>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</si>
  <si>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</si>
  <si>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</si>
  <si>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</si>
  <si>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</si>
  <si>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</si>
  <si>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</si>
  <si>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</si>
  <si>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</si>
  <si>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</si>
  <si>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</si>
  <si>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</si>
  <si>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</si>
  <si>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</si>
  <si>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</si>
  <si>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</si>
  <si>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</si>
  <si>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</si>
  <si>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</si>
  <si>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</si>
  <si>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</si>
  <si>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</si>
  <si>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</si>
  <si>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</si>
  <si>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</si>
  <si>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</si>
  <si>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</si>
  <si>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</si>
  <si>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</si>
  <si>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</si>
  <si>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</si>
  <si>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</si>
  <si>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</si>
  <si>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</si>
  <si>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</si>
  <si>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</si>
  <si>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</si>
  <si>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</si>
  <si>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</si>
  <si>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</si>
  <si>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</si>
  <si>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</si>
  <si>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</si>
  <si>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</si>
  <si>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</si>
  <si>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</si>
  <si>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</si>
  <si>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</si>
  <si>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</si>
  <si>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</si>
  <si>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</si>
  <si>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</si>
  <si>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</si>
  <si>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</si>
  <si>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</si>
  <si>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</si>
  <si>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</si>
  <si>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</si>
  <si>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</si>
  <si>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</si>
  <si>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</si>
  <si>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</si>
  <si>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</si>
  <si>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</si>
  <si>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</si>
  <si>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</si>
  <si>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</si>
  <si>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</si>
  <si>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</si>
  <si>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</si>
  <si>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</si>
  <si>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</si>
  <si>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</si>
  <si>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</si>
  <si>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</si>
  <si>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</si>
  <si>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</si>
  <si>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</si>
  <si>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</si>
  <si>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</si>
  <si>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</si>
  <si>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</si>
  <si>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</si>
  <si>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</si>
  <si>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</si>
  <si>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</si>
  <si>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</si>
  <si>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</si>
  <si>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</si>
  <si>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</si>
  <si>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</si>
  <si>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</si>
  <si>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</si>
  <si>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</si>
  <si>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</si>
  <si>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</si>
  <si>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</si>
  <si>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</si>
  <si>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</si>
  <si>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</si>
  <si>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</si>
  <si>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</si>
  <si>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</si>
  <si>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</si>
  <si>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</si>
  <si>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</si>
  <si>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</si>
  <si>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</si>
  <si>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</si>
  <si>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</si>
  <si>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</si>
  <si>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</si>
  <si>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</si>
  <si>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</si>
  <si>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</si>
  <si>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</si>
  <si>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</si>
  <si>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</si>
  <si>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</si>
  <si>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</si>
  <si>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</si>
  <si>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</si>
  <si>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</si>
  <si>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</si>
  <si>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</si>
  <si>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</si>
  <si>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</si>
  <si>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</si>
  <si>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</si>
  <si>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</si>
  <si>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</si>
  <si>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</si>
  <si>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</si>
  <si>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</si>
  <si>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</si>
  <si>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</si>
  <si>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</si>
  <si>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</si>
  <si>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</si>
  <si>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</si>
  <si>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</si>
  <si>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</si>
  <si>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</si>
  <si>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</si>
  <si>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</si>
  <si>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</si>
  <si>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</si>
  <si>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</si>
  <si>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</si>
  <si>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</si>
  <si>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</si>
  <si>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</si>
  <si>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</si>
  <si>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</si>
  <si>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</si>
  <si>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</si>
  <si>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</si>
  <si>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</si>
  <si>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</si>
  <si>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</si>
  <si>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</si>
  <si>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</si>
  <si>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</si>
  <si>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</si>
  <si>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</si>
  <si>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</si>
  <si>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</si>
  <si>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</si>
  <si>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</si>
  <si>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</si>
  <si>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</si>
  <si>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</si>
  <si>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</si>
  <si>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</si>
  <si>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</si>
  <si>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</si>
  <si>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</si>
  <si>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</si>
  <si>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</si>
  <si>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</si>
  <si>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</si>
  <si>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</si>
  <si>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</si>
  <si>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</si>
  <si>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</si>
  <si>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</si>
  <si>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</si>
  <si>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</si>
  <si>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</si>
  <si>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</si>
  <si>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</si>
  <si>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</si>
  <si>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</si>
  <si>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</si>
  <si>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</si>
  <si>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</si>
  <si>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</si>
  <si>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</si>
  <si>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</si>
  <si>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</si>
  <si>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</si>
  <si>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</si>
  <si>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</si>
  <si>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</si>
  <si>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</si>
  <si>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</si>
  <si>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</si>
  <si>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</si>
  <si>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</si>
  <si>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</si>
  <si>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</si>
  <si>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</si>
  <si>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</si>
  <si>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</si>
  <si>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</si>
  <si>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</si>
  <si>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</si>
  <si>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</si>
  <si>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</si>
  <si>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</si>
  <si>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</si>
  <si>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</si>
  <si>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</si>
  <si>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</si>
  <si>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</si>
  <si>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</si>
  <si>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</si>
  <si>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</si>
  <si>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</si>
  <si>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</si>
  <si>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</si>
  <si>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</si>
  <si>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</si>
  <si>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</si>
  <si>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</si>
  <si>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</si>
  <si>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</si>
  <si>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</si>
  <si>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</si>
  <si>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</si>
  <si>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</si>
  <si>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</si>
  <si>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</si>
  <si>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</si>
  <si>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</si>
  <si>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</si>
  <si>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</si>
  <si>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</si>
  <si>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</si>
  <si>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</si>
  <si>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</si>
  <si>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</si>
  <si>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</si>
  <si>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</si>
  <si>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</si>
  <si>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</si>
  <si>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</si>
  <si>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</si>
  <si>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</si>
  <si>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</si>
  <si>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</si>
  <si>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</si>
  <si>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</si>
  <si>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</si>
  <si>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</si>
  <si>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</si>
  <si>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</si>
  <si>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</si>
  <si>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</si>
  <si>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</si>
  <si>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</si>
  <si>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</si>
  <si>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</si>
  <si>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</si>
  <si>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</si>
  <si>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</si>
  <si>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</si>
  <si>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</si>
  <si>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</si>
  <si>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</si>
  <si>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</si>
  <si>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</si>
  <si>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</si>
  <si>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</si>
  <si>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</si>
  <si>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</si>
  <si>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</si>
  <si>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</si>
  <si>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</si>
  <si>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</si>
  <si>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</si>
  <si>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</si>
  <si>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</si>
  <si>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</si>
  <si>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</si>
  <si>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</si>
  <si>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</si>
  <si>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</si>
  <si>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</si>
  <si>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</si>
  <si>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</si>
  <si>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</si>
  <si>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</si>
  <si>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</si>
  <si>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</si>
  <si>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</si>
  <si>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</si>
  <si>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</si>
  <si>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</si>
  <si>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</si>
  <si>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</si>
  <si>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</si>
  <si>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</si>
  <si>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</si>
  <si>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</si>
  <si>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</si>
  <si>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</si>
  <si>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</si>
  <si>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</si>
  <si>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</si>
  <si>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</si>
  <si>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</si>
  <si>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</si>
  <si>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</si>
  <si>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</si>
  <si>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</si>
  <si>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</si>
  <si>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</si>
  <si>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</si>
  <si>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</si>
  <si>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</si>
  <si>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</si>
  <si>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</si>
  <si>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</si>
  <si>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</si>
  <si>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</si>
  <si>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</si>
  <si>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</si>
  <si>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</si>
  <si>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</si>
  <si>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</si>
  <si>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</si>
  <si>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</si>
  <si>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</si>
  <si>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</si>
  <si>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</si>
  <si>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</si>
  <si>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</si>
  <si>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</si>
  <si>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</si>
  <si>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</si>
  <si>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</si>
  <si>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</si>
  <si>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</si>
  <si>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</si>
  <si>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</si>
  <si>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</si>
  <si>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</si>
  <si>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</si>
  <si>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</si>
  <si>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</si>
  <si>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</si>
  <si>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</si>
  <si>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</si>
  <si>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</si>
  <si>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</si>
  <si>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</si>
  <si>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</si>
  <si>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</si>
  <si>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</si>
  <si>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</si>
  <si>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</si>
  <si>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</si>
  <si>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</si>
  <si>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</si>
  <si>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</si>
  <si>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</si>
  <si>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</si>
  <si>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</si>
  <si>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</si>
  <si>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</si>
  <si>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</si>
  <si>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</si>
  <si>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</si>
  <si>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</si>
  <si>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</si>
  <si>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</si>
  <si>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</si>
  <si>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</si>
  <si>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</si>
  <si>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</si>
  <si>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</si>
  <si>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</si>
  <si>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</si>
  <si>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</si>
  <si>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</si>
  <si>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</si>
  <si>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</si>
  <si>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</si>
  <si>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</si>
  <si>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</si>
  <si>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</si>
  <si>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</si>
  <si>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</si>
  <si>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</si>
  <si>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</si>
  <si>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</si>
  <si>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</si>
  <si>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</si>
  <si>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</si>
  <si>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</si>
  <si>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</si>
  <si>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</si>
  <si>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</si>
  <si>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</si>
  <si>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</si>
  <si>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</si>
  <si>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</si>
  <si>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</si>
  <si>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</si>
  <si>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</si>
  <si>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</si>
  <si>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</si>
  <si>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</si>
  <si>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</si>
  <si>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</si>
  <si>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</si>
  <si>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</si>
  <si>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</si>
  <si>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</si>
  <si>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</si>
  <si>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</si>
  <si>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</si>
  <si>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</si>
  <si>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</si>
  <si>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</si>
  <si>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</si>
  <si>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</si>
  <si>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</si>
  <si>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</si>
  <si>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</si>
  <si>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</si>
  <si>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</si>
  <si>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</si>
  <si>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</si>
  <si>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</si>
  <si>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</si>
  <si>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</si>
  <si>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</si>
  <si>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</si>
  <si>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</si>
  <si>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</si>
  <si>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</si>
  <si>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</si>
  <si>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</si>
  <si>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</si>
  <si>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</si>
  <si>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</si>
  <si>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</si>
  <si>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</si>
  <si>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</si>
  <si>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</si>
  <si>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</si>
  <si>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</si>
  <si>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</si>
  <si>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</si>
  <si>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</si>
  <si>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</si>
  <si>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</si>
  <si>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</si>
  <si>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</si>
  <si>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</si>
  <si>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</si>
  <si>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</si>
  <si>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</si>
  <si>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</si>
  <si>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</si>
  <si>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</si>
  <si>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</si>
  <si>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</si>
  <si>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</si>
  <si>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</si>
  <si>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</si>
  <si>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</si>
  <si>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</si>
  <si>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</si>
  <si>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</si>
  <si>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</si>
  <si>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</si>
  <si>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</si>
  <si>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</si>
  <si>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</si>
  <si>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</si>
  <si>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</si>
  <si>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</si>
  <si>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</si>
  <si>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</si>
  <si>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</si>
  <si>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</si>
  <si>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</si>
  <si>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</si>
  <si>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</si>
  <si>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</si>
  <si>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</si>
  <si>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</si>
  <si>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</si>
  <si>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</si>
  <si>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</si>
  <si>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</si>
  <si>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</si>
  <si>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</si>
  <si>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</si>
  <si>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</si>
  <si>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</si>
  <si>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</si>
  <si>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</si>
  <si>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</si>
  <si>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</si>
  <si>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</si>
  <si>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</si>
  <si>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</si>
  <si>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</si>
  <si>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</si>
  <si>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</si>
  <si>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</si>
  <si>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</si>
  <si>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</si>
  <si>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</si>
  <si>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</si>
  <si>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</si>
  <si>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</si>
  <si>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</si>
  <si>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</si>
  <si>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</si>
  <si>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</si>
  <si>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</si>
  <si>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</si>
  <si>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</si>
  <si>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</si>
  <si>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</si>
  <si>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</si>
  <si>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</si>
  <si>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</si>
  <si>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</si>
  <si>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</si>
  <si>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</si>
  <si>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</si>
  <si>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</si>
  <si>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</si>
  <si>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</si>
  <si>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</si>
  <si>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</si>
  <si>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</si>
  <si>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</si>
  <si>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</si>
  <si>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</si>
  <si>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</si>
  <si>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</si>
  <si>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</si>
  <si>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</si>
  <si>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</si>
  <si>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</si>
  <si>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</si>
  <si>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</si>
  <si>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</si>
  <si>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</si>
  <si>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</si>
  <si>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</si>
  <si>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</si>
  <si>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</si>
  <si>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</si>
  <si>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</si>
  <si>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</si>
  <si>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</si>
  <si>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</si>
  <si>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</si>
  <si>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</si>
  <si>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</si>
  <si>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</si>
  <si>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</si>
  <si>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</si>
  <si>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</si>
  <si>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</si>
  <si>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</si>
  <si>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</si>
  <si>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</si>
  <si>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</si>
  <si>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</si>
  <si>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</si>
  <si>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</si>
  <si>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</si>
  <si>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</si>
  <si>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</si>
  <si>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</si>
  <si>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</si>
  <si>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</si>
  <si>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</si>
  <si>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</si>
  <si>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</si>
  <si>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</si>
  <si>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</si>
  <si>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</si>
  <si>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</si>
  <si>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</si>
  <si>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</si>
  <si>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</si>
  <si>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</si>
  <si>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</si>
  <si>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</si>
  <si>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</si>
  <si>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</si>
  <si>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</si>
  <si>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</si>
  <si>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</si>
  <si>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</si>
  <si>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</si>
  <si>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</si>
  <si>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</si>
  <si>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</si>
  <si>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</si>
  <si>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</si>
  <si>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</si>
  <si>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</si>
  <si>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</si>
  <si>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</si>
  <si>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</si>
  <si>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</si>
  <si>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</si>
  <si>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</si>
  <si>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</si>
  <si>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</si>
  <si>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</si>
  <si>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</si>
  <si>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</si>
  <si>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</si>
  <si>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</si>
  <si>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</si>
  <si>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</si>
  <si>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</si>
  <si>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</si>
  <si>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</si>
  <si>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</si>
  <si>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</si>
  <si>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</si>
  <si>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</si>
  <si>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</si>
  <si>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</si>
  <si>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</si>
  <si>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</si>
  <si>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</si>
  <si>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</si>
  <si>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</si>
  <si>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</si>
  <si>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</si>
  <si>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</si>
  <si>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</si>
  <si>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</si>
  <si>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</si>
  <si>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</si>
  <si>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</si>
  <si>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</si>
  <si>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</si>
  <si>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</si>
  <si>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</si>
  <si>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</si>
  <si>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</si>
  <si>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</si>
  <si>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</si>
  <si>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</si>
  <si>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</si>
  <si>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</si>
  <si>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</si>
  <si>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</si>
  <si>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</si>
  <si>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</si>
  <si>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</si>
  <si>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</si>
  <si>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</si>
  <si>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</si>
  <si>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</si>
  <si>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</si>
  <si>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</si>
  <si>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</si>
  <si>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</si>
  <si>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</si>
  <si>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</si>
  <si>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</si>
  <si>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</si>
  <si>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</si>
  <si>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</si>
  <si>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</si>
  <si>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</si>
  <si>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</si>
  <si>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</si>
  <si>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</si>
  <si>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</si>
  <si>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</si>
  <si>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</si>
  <si>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</si>
  <si>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</si>
  <si>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</si>
  <si>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</si>
  <si>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</si>
  <si>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</si>
  <si>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</si>
  <si>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</si>
  <si>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</si>
  <si>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</si>
  <si>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</si>
  <si>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</si>
  <si>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</si>
  <si>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</si>
  <si>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</si>
  <si>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</si>
  <si>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</si>
  <si>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</si>
  <si>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</si>
  <si>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</si>
  <si>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</si>
  <si>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</si>
  <si>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</si>
  <si>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</si>
  <si>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</si>
  <si>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</si>
  <si>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</si>
  <si>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</si>
  <si>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</si>
  <si>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</si>
  <si>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</si>
  <si>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</si>
  <si>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</si>
  <si>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</si>
  <si>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</si>
  <si>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</si>
  <si>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</si>
  <si>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</si>
  <si>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</si>
  <si>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</si>
  <si>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</si>
  <si>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</si>
  <si>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</si>
  <si>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</si>
  <si>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</si>
  <si>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</si>
  <si>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</si>
  <si>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</si>
  <si>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</si>
  <si>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</si>
  <si>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</si>
  <si>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</si>
  <si>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</si>
  <si>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</si>
  <si>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</si>
  <si>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</si>
  <si>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</si>
  <si>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</si>
  <si>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</si>
  <si>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</si>
  <si>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</si>
  <si>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</si>
  <si>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</si>
  <si>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</si>
  <si>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</si>
  <si>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</si>
  <si>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</si>
  <si>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</si>
  <si>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</si>
  <si>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</si>
  <si>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</si>
  <si>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</si>
  <si>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</si>
  <si>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</si>
  <si>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</si>
  <si>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</si>
  <si>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</si>
  <si>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</si>
  <si>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</si>
  <si>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</si>
  <si>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</si>
  <si>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</si>
  <si>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</si>
  <si>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</si>
  <si>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</si>
  <si>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</si>
  <si>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</si>
  <si>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</si>
  <si>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</si>
  <si>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</si>
  <si>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</si>
  <si>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</si>
  <si>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</si>
  <si>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</si>
  <si>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</si>
  <si>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</si>
  <si>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</si>
  <si>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</si>
  <si>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</si>
  <si>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</si>
  <si>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</si>
  <si>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</si>
  <si>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</si>
  <si>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</si>
  <si>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</si>
  <si>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</si>
  <si>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</si>
  <si>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</si>
  <si>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</si>
  <si>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</si>
  <si>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</si>
  <si>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</si>
  <si>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</si>
  <si>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</si>
  <si>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</si>
  <si>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</si>
  <si>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</si>
  <si>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</si>
  <si>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</si>
  <si>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</si>
  <si>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</si>
  <si>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</si>
  <si>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</si>
  <si>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</si>
  <si>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</si>
  <si>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</si>
  <si>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</si>
  <si>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</si>
  <si>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</si>
  <si>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</si>
  <si>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</si>
  <si>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</si>
  <si>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</si>
  <si>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</si>
  <si>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</si>
  <si>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</si>
  <si>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</si>
  <si>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</si>
  <si>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</si>
  <si>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</si>
  <si>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</si>
  <si>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</si>
  <si>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</si>
  <si>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</si>
  <si>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</si>
  <si>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</si>
  <si>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</si>
  <si>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</si>
  <si>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</si>
  <si>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</si>
  <si>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</si>
  <si>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</si>
  <si>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</si>
  <si>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</si>
  <si>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</si>
  <si>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</si>
  <si>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</si>
  <si>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</si>
  <si>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</si>
  <si>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</si>
  <si>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</si>
  <si>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</si>
  <si>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</si>
  <si>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</si>
  <si>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</si>
  <si>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</si>
  <si>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</si>
  <si>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</si>
  <si>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</si>
  <si>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</si>
  <si>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</si>
  <si>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</si>
  <si>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</si>
  <si>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</si>
  <si>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</si>
  <si>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</si>
  <si>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</si>
  <si>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</si>
  <si>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</si>
  <si>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</si>
  <si>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</si>
  <si>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</si>
  <si>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</si>
  <si>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</si>
  <si>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</si>
  <si>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</si>
  <si>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</si>
  <si>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</si>
  <si>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</si>
  <si>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</si>
  <si>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</si>
  <si>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</si>
  <si>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</si>
  <si>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</si>
  <si>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</si>
  <si>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</si>
  <si>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</si>
  <si>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</si>
  <si>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</si>
  <si>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</si>
  <si>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</si>
  <si>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</si>
  <si>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</si>
  <si>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</si>
  <si>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</si>
  <si>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</si>
  <si>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</si>
  <si>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</si>
  <si>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</si>
  <si>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</si>
  <si>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</si>
  <si>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</si>
  <si>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</si>
  <si>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</si>
  <si>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</si>
  <si>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</si>
  <si>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</si>
  <si>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</si>
  <si>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</si>
  <si>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</si>
  <si>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</si>
  <si>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</si>
  <si>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</si>
  <si>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</si>
  <si>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</si>
  <si>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</si>
  <si>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</si>
  <si>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</si>
  <si>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</si>
  <si>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</si>
  <si>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</si>
  <si>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</si>
  <si>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</si>
  <si>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</si>
  <si>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</si>
  <si>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</si>
  <si>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</si>
  <si>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</si>
  <si>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</si>
  <si>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</si>
  <si>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</si>
  <si>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</si>
  <si>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</si>
  <si>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</si>
  <si>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</si>
  <si>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</si>
  <si>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</si>
  <si>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</si>
  <si>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</si>
  <si>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</si>
  <si>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</si>
  <si>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</si>
  <si>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</si>
  <si>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</si>
  <si>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</si>
  <si>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</si>
  <si>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</si>
  <si>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</si>
  <si>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</si>
  <si>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</si>
  <si>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</si>
  <si>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</si>
  <si>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</si>
  <si>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</si>
  <si>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</si>
  <si>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</si>
  <si>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</si>
  <si>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</si>
  <si>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</si>
  <si>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</si>
  <si>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</si>
  <si>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</si>
  <si>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</si>
  <si>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</si>
  <si>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</si>
  <si>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</si>
  <si>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</si>
  <si>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</si>
  <si>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</si>
  <si>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</si>
  <si>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</si>
  <si>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</si>
  <si>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</si>
  <si>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</si>
  <si>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</si>
  <si>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</si>
  <si>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</si>
  <si>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</si>
  <si>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</si>
  <si>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</si>
  <si>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</si>
  <si>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</si>
  <si>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</si>
  <si>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</si>
  <si>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</si>
  <si>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</si>
  <si>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</si>
  <si>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</si>
  <si>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</si>
  <si>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</si>
  <si>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</si>
  <si>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</si>
  <si>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</si>
  <si>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</si>
  <si>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</si>
  <si>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</si>
  <si>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</si>
  <si>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</si>
  <si>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</si>
  <si>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</si>
  <si>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</si>
  <si>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</si>
  <si>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</si>
  <si>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</si>
  <si>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</si>
  <si>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</si>
  <si>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</si>
  <si>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</si>
  <si>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</si>
  <si>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</si>
  <si>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</si>
  <si>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</si>
  <si>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</si>
  <si>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</si>
  <si>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</si>
  <si>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</si>
  <si>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</si>
  <si>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</si>
  <si>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</si>
  <si>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</si>
  <si>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</si>
  <si>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</si>
  <si>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</si>
  <si>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</si>
  <si>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</si>
  <si>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</si>
  <si>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</si>
  <si>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</si>
  <si>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</si>
  <si>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</si>
  <si>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</si>
  <si>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</si>
  <si>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</si>
  <si>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</si>
  <si>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</si>
  <si>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</si>
  <si>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</si>
  <si>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</si>
  <si>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</si>
  <si>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</si>
  <si>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</si>
  <si>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</si>
  <si>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</si>
  <si>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</si>
  <si>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</si>
  <si>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</si>
  <si>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</si>
  <si>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</si>
  <si>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</si>
  <si>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</si>
  <si>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</si>
  <si>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</si>
  <si>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</si>
  <si>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</si>
  <si>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</si>
  <si>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</si>
  <si>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</si>
  <si>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</si>
  <si>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</si>
  <si>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</si>
  <si>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</si>
  <si>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</si>
  <si>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</si>
  <si>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</si>
  <si>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</si>
  <si>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</si>
  <si>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</si>
  <si>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</si>
  <si>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</si>
  <si>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</si>
  <si>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</si>
  <si>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</si>
  <si>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</si>
  <si>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</si>
  <si>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</si>
  <si>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</si>
  <si>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</si>
  <si>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</si>
  <si>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</si>
  <si>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</si>
  <si>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</si>
  <si>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</si>
  <si>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</si>
  <si>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</si>
  <si>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</si>
  <si>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</si>
  <si>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</si>
  <si>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</si>
  <si>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</si>
  <si>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</si>
  <si>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</si>
  <si>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</si>
  <si>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</si>
  <si>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</si>
  <si>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</si>
  <si>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</si>
  <si>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</si>
  <si>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</si>
  <si>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</si>
  <si>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</si>
  <si>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</si>
  <si>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</si>
  <si>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</si>
  <si>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</si>
  <si>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</si>
  <si>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</si>
  <si>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</si>
  <si>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</si>
  <si>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</si>
  <si>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</si>
  <si>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</si>
  <si>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</si>
  <si>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</si>
  <si>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</si>
  <si>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</si>
  <si>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</si>
  <si>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</si>
  <si>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</si>
  <si>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</si>
  <si>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</si>
  <si>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</si>
  <si>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</si>
  <si>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</si>
  <si>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</si>
  <si>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</si>
  <si>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</si>
  <si>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</si>
  <si>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</si>
  <si>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</si>
  <si>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</si>
  <si>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</si>
  <si>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</si>
  <si>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</si>
  <si>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</si>
  <si>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</si>
  <si>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</si>
  <si>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</si>
  <si>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</si>
  <si>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</si>
  <si>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</si>
  <si>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</si>
  <si>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</si>
  <si>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</si>
  <si>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</si>
  <si>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</si>
  <si>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</si>
  <si>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</si>
  <si>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</si>
  <si>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</si>
  <si>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</si>
  <si>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</si>
  <si>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</si>
  <si>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</si>
  <si>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</si>
  <si>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</si>
  <si>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</si>
  <si>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</si>
  <si>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</si>
  <si>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</si>
  <si>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</si>
  <si>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</si>
  <si>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</si>
  <si>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</si>
  <si>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</si>
  <si>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</si>
  <si>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</si>
  <si>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</si>
  <si>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</si>
  <si>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</si>
  <si>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</si>
  <si>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</si>
  <si>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</si>
  <si>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</si>
  <si>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</si>
  <si>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</si>
  <si>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</si>
  <si>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</si>
  <si>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</si>
  <si>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</si>
  <si>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</si>
  <si>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</si>
  <si>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</si>
  <si>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</si>
  <si>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</si>
  <si>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</si>
  <si>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</si>
  <si>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</si>
  <si>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</si>
  <si>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</si>
  <si>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</si>
  <si>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</si>
  <si>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</si>
  <si>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</si>
  <si>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</si>
  <si>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</si>
  <si>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</si>
  <si>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</si>
  <si>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</si>
  <si>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</si>
  <si>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</si>
  <si>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</si>
  <si>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</si>
  <si>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</si>
  <si>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</si>
  <si>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</si>
  <si>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</si>
  <si>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</si>
  <si>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</si>
  <si>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</si>
  <si>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</si>
  <si>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</si>
  <si>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</si>
  <si>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</si>
  <si>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</si>
  <si>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</si>
  <si>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</si>
  <si>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</si>
  <si>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</si>
  <si>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</si>
  <si>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</si>
  <si>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</si>
  <si>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</si>
  <si>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</si>
  <si>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</si>
  <si>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</si>
  <si>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</si>
  <si>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</si>
  <si>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</si>
  <si>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</si>
  <si>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</si>
  <si>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</si>
  <si>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</si>
  <si>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</si>
  <si>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</si>
  <si>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</si>
  <si>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</si>
  <si>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</si>
  <si>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</si>
  <si>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</si>
  <si>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</si>
  <si>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</si>
  <si>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</si>
  <si>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</si>
  <si>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</si>
  <si>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</si>
  <si>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</si>
  <si>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</si>
  <si>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</si>
  <si>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</si>
  <si>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</si>
  <si>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</si>
  <si>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</si>
  <si>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</si>
  <si>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</si>
  <si>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</si>
  <si>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</si>
  <si>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</si>
  <si>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</si>
  <si>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</si>
  <si>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</si>
  <si>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</si>
  <si>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</si>
  <si>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</si>
  <si>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</si>
  <si>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</si>
  <si>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</si>
  <si>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</si>
  <si>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</si>
  <si>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</si>
  <si>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</si>
  <si>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</si>
  <si>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</si>
  <si>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</si>
  <si>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</si>
  <si>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</si>
  <si>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</si>
  <si>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</si>
  <si>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</si>
  <si>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</si>
  <si>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</si>
  <si>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</si>
  <si>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</si>
  <si>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</si>
  <si>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</si>
  <si>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</si>
  <si>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</si>
  <si>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</si>
  <si>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</si>
  <si>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</si>
  <si>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</si>
  <si>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</si>
  <si>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</si>
  <si>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</si>
  <si>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</si>
  <si>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</si>
  <si>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</si>
  <si>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</si>
  <si>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</si>
  <si>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</si>
  <si>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</si>
  <si>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</si>
  <si>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</si>
  <si>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</si>
  <si>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</si>
  <si>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</si>
  <si>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</si>
  <si>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</si>
  <si>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</si>
  <si>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</si>
  <si>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</si>
  <si>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</si>
  <si>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</si>
  <si>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</si>
  <si>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</si>
  <si>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</si>
  <si>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</si>
  <si>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</si>
  <si>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</si>
  <si>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</si>
  <si>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</si>
  <si>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</si>
  <si>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</si>
  <si>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</si>
  <si>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</si>
  <si>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</si>
  <si>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</si>
  <si>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</si>
  <si>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</si>
  <si>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</si>
  <si>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</si>
  <si>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</si>
  <si>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</si>
  <si>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</si>
  <si>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</si>
  <si>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</si>
  <si>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</si>
  <si>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</si>
  <si>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</si>
  <si>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</si>
  <si>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</si>
  <si>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</si>
  <si>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</si>
  <si>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</si>
  <si>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</si>
  <si>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</si>
  <si>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</si>
  <si>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</si>
  <si>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</si>
  <si>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</si>
  <si>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</si>
  <si>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</si>
  <si>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</si>
  <si>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</si>
  <si>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</si>
  <si>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</si>
  <si>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</si>
  <si>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</si>
  <si>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</si>
  <si>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</si>
  <si>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</si>
  <si>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</si>
  <si>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</si>
  <si>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</si>
  <si>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</si>
  <si>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</si>
  <si>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</si>
  <si>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</si>
  <si>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</si>
  <si>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</si>
  <si>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</si>
  <si>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</si>
  <si>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</si>
  <si>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</si>
  <si>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</si>
  <si>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</si>
  <si>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</si>
  <si>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</si>
  <si>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</si>
  <si>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</si>
  <si>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</si>
  <si>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</si>
  <si>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</si>
  <si>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</si>
  <si>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</si>
  <si>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</si>
  <si>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</si>
  <si>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</si>
  <si>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</si>
  <si>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</si>
  <si>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</si>
  <si>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</si>
  <si>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</si>
  <si>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</si>
  <si>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</si>
  <si>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</si>
  <si>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</si>
  <si>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</si>
  <si>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</si>
  <si>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</si>
  <si>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</si>
  <si>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</si>
  <si>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</si>
  <si>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</si>
  <si>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</si>
  <si>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</si>
  <si>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</si>
  <si>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</si>
  <si>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</si>
  <si>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</si>
  <si>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</si>
  <si>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</si>
  <si>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</si>
  <si>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</si>
  <si>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</si>
  <si>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</si>
  <si>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</si>
  <si>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</si>
  <si>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</si>
  <si>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</si>
  <si>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</si>
  <si>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</si>
  <si>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</si>
  <si>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</si>
  <si>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</si>
  <si>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</si>
  <si>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</si>
  <si>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</si>
  <si>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</si>
  <si>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</si>
  <si>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</si>
  <si>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</si>
  <si>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</si>
  <si>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</si>
  <si>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</si>
  <si>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</si>
  <si>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</si>
  <si>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</si>
  <si>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</si>
  <si>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</si>
  <si>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</si>
  <si>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</si>
  <si>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</si>
  <si>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</si>
  <si>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</si>
  <si>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</si>
  <si>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</si>
  <si>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</si>
  <si>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</si>
  <si>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</si>
  <si>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</si>
  <si>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</si>
  <si>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</si>
  <si>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</si>
  <si>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</si>
  <si>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</si>
  <si>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</si>
  <si>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</si>
  <si>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</si>
  <si>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</si>
  <si>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</si>
  <si>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</si>
  <si>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</si>
  <si>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</si>
  <si>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</si>
  <si>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</si>
  <si>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</si>
  <si>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</si>
  <si>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</si>
  <si>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</si>
  <si>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</si>
  <si>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</si>
  <si>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</si>
  <si>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</si>
  <si>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</si>
  <si>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</si>
  <si>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</si>
  <si>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</si>
  <si>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</si>
  <si>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</si>
  <si>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</si>
  <si>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</si>
  <si>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</si>
  <si>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</si>
  <si>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</si>
  <si>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</si>
  <si>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</si>
  <si>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</si>
  <si>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</si>
  <si>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</si>
  <si>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</si>
  <si>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</si>
  <si>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</si>
  <si>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</si>
  <si>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</si>
  <si>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</si>
  <si>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</si>
  <si>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</si>
  <si>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</si>
  <si>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</si>
  <si>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</si>
  <si>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</si>
  <si>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</si>
  <si>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</si>
  <si>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</si>
  <si>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</si>
  <si>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</si>
  <si>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</si>
  <si>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</si>
  <si>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</si>
  <si>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</si>
  <si>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</si>
  <si>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</si>
  <si>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</si>
  <si>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</si>
  <si>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</si>
  <si>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</si>
  <si>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</si>
  <si>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</si>
  <si>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</si>
  <si>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</si>
  <si>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</si>
  <si>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</si>
  <si>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</si>
  <si>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</si>
  <si>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</si>
  <si>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</si>
  <si>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</si>
  <si>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</si>
  <si>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</si>
  <si>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</si>
  <si>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</si>
  <si>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</si>
  <si>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</si>
  <si>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</si>
  <si>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</si>
  <si>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</si>
  <si>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</si>
  <si>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</si>
  <si>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</si>
  <si>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</si>
  <si>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</si>
  <si>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</si>
  <si>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</si>
  <si>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</si>
  <si>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</si>
  <si>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</si>
  <si>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</si>
  <si>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</si>
  <si>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</si>
  <si>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</si>
  <si>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</si>
  <si>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</si>
  <si>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</si>
  <si>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</si>
  <si>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</si>
  <si>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</si>
  <si>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</si>
  <si>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</si>
  <si>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</si>
  <si>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</si>
  <si>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</si>
  <si>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</si>
  <si>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</si>
  <si>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</si>
  <si>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</si>
  <si>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</si>
  <si>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</si>
  <si>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</si>
  <si>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</si>
  <si>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</si>
  <si>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</si>
  <si>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</si>
  <si>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</si>
  <si>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</si>
  <si>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</si>
  <si>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</si>
  <si>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</si>
  <si>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</si>
  <si>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</si>
  <si>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</si>
  <si>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</si>
  <si>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</si>
  <si>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</si>
  <si>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</si>
  <si>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</si>
  <si>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</si>
  <si>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</si>
  <si>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</si>
  <si>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</si>
  <si>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</si>
  <si>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</si>
  <si>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</si>
  <si>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</si>
  <si>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</si>
  <si>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</si>
  <si>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</si>
  <si>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</si>
  <si>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</si>
  <si>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</si>
  <si>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</si>
  <si>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</si>
  <si>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</si>
  <si>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</si>
  <si>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</si>
  <si>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</si>
  <si>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</si>
  <si>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</si>
  <si>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</si>
  <si>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</si>
  <si>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</si>
  <si>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</si>
  <si>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</si>
  <si>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</si>
  <si>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</si>
  <si>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</si>
  <si>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</si>
  <si>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</si>
  <si>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</si>
  <si>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</si>
  <si>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</si>
  <si>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</si>
  <si>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</si>
  <si>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</si>
  <si>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</si>
  <si>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</si>
  <si>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</si>
  <si>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</si>
  <si>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</si>
  <si>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</si>
  <si>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</si>
  <si>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</si>
  <si>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</si>
  <si>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</si>
  <si>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</si>
  <si>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</si>
  <si>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</si>
  <si>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</si>
  <si>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</si>
  <si>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</si>
  <si>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</si>
  <si>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</si>
  <si>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</si>
  <si>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</si>
  <si>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</si>
  <si>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</si>
  <si>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</si>
  <si>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</si>
  <si>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</si>
  <si>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</si>
  <si>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</si>
  <si>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</si>
  <si>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</si>
  <si>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</si>
  <si>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</si>
  <si>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</si>
  <si>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</si>
  <si>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</si>
  <si>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</si>
  <si>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</si>
  <si>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</si>
  <si>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</si>
  <si>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</si>
  <si>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</si>
  <si>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</si>
  <si>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</si>
  <si>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</si>
  <si>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</si>
  <si>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</si>
  <si>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</si>
  <si>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</si>
  <si>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</si>
  <si>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</si>
  <si>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</si>
  <si>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</si>
  <si>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</si>
  <si>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</si>
  <si>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</si>
  <si>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</si>
  <si>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</si>
  <si>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</si>
  <si>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</si>
  <si>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</si>
  <si>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</si>
  <si>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</si>
  <si>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</si>
  <si>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</si>
  <si>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</si>
  <si>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</si>
  <si>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</si>
  <si>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</si>
  <si>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</si>
  <si>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</si>
  <si>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</si>
  <si>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</si>
  <si>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</si>
  <si>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</si>
  <si>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</si>
  <si>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</si>
  <si>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</si>
  <si>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</si>
  <si>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</si>
  <si>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</si>
  <si>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</si>
  <si>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</si>
  <si>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</si>
  <si>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</si>
  <si>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</si>
  <si>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</si>
  <si>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</si>
  <si>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</si>
  <si>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</si>
  <si>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</si>
  <si>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</si>
  <si>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</si>
  <si>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</si>
  <si>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</si>
  <si>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</si>
  <si>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</si>
  <si>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</si>
  <si>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</si>
  <si>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</si>
  <si>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</si>
  <si>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</si>
  <si>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</si>
  <si>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</si>
  <si>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</si>
  <si>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</si>
  <si>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</si>
  <si>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</si>
  <si>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</si>
  <si>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</si>
  <si>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</si>
  <si>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</si>
  <si>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</si>
  <si>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</si>
  <si>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</si>
  <si>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</si>
  <si>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</si>
  <si>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</si>
  <si>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</si>
  <si>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</si>
  <si>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</si>
  <si>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</si>
  <si>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</si>
  <si>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</si>
  <si>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</si>
  <si>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</si>
  <si>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</si>
  <si>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</si>
  <si>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</si>
  <si>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</si>
  <si>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</si>
  <si>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</si>
  <si>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</si>
  <si>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</si>
  <si>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</si>
  <si>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</si>
  <si>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</si>
  <si>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</si>
  <si>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</si>
  <si>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</si>
  <si>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</si>
  <si>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</si>
  <si>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</si>
  <si>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</si>
  <si>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</si>
  <si>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</si>
  <si>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</si>
  <si>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</si>
  <si>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</si>
  <si>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</si>
  <si>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</si>
  <si>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</si>
  <si>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</si>
  <si>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</si>
  <si>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</si>
  <si>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</si>
  <si>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</si>
  <si>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</si>
  <si>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</si>
  <si>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</si>
  <si>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</si>
  <si>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</si>
  <si>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</si>
  <si>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</si>
  <si>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</si>
  <si>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</si>
  <si>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</si>
  <si>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</si>
  <si>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</si>
  <si>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</si>
  <si>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</si>
  <si>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</si>
  <si>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</si>
  <si>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</si>
  <si>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</si>
  <si>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</si>
  <si>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</si>
  <si>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</si>
  <si>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</si>
  <si>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</si>
  <si>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</si>
  <si>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</si>
  <si>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</si>
  <si>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</si>
  <si>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</si>
  <si>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</si>
  <si>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</si>
  <si>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</si>
  <si>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</si>
  <si>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</si>
  <si>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</si>
  <si>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</si>
  <si>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</si>
  <si>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</si>
  <si>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</si>
  <si>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</si>
  <si>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</si>
  <si>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</si>
  <si>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</si>
  <si>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</si>
  <si>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</si>
  <si>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</si>
  <si>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</si>
  <si>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</si>
  <si>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</si>
  <si>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</si>
  <si>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</si>
  <si>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</si>
  <si>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</si>
  <si>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</si>
  <si>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</si>
  <si>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</si>
  <si>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</si>
  <si>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</si>
  <si>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</si>
  <si>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</si>
  <si>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</si>
  <si>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</si>
  <si>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</si>
  <si>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</si>
  <si>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</si>
  <si>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</si>
  <si>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</si>
  <si>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</si>
  <si>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</si>
  <si>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</si>
  <si>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</si>
  <si>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</si>
  <si>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</si>
  <si>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</si>
  <si>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</si>
  <si>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</si>
  <si>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</si>
  <si>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</si>
  <si>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</si>
  <si>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</si>
  <si>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</si>
  <si>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</si>
  <si>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</si>
  <si>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</si>
  <si>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</si>
  <si>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</si>
  <si>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</si>
  <si>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</si>
  <si>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</si>
  <si>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</si>
  <si>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</si>
  <si>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</si>
  <si>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</si>
  <si>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</si>
  <si>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</si>
  <si>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</si>
  <si>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</si>
  <si>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</si>
  <si>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</si>
  <si>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</si>
  <si>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</si>
  <si>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</si>
  <si>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</si>
  <si>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</si>
  <si>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</si>
  <si>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</si>
  <si>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</si>
  <si>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</si>
  <si>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</si>
  <si>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</si>
  <si>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</si>
  <si>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</si>
  <si>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</si>
  <si>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</si>
  <si>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</si>
  <si>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</si>
  <si>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</si>
  <si>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</si>
  <si>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</si>
  <si>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</si>
  <si>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</si>
  <si>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</si>
  <si>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</si>
  <si>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</si>
  <si>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</si>
  <si>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</si>
  <si>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</si>
  <si>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</si>
  <si>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</si>
  <si>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</si>
  <si>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</si>
  <si>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</si>
  <si>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</si>
  <si>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</si>
  <si>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</si>
  <si>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</si>
  <si>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</si>
  <si>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</si>
  <si>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</si>
  <si>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</si>
  <si>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</si>
  <si>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</si>
  <si>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</si>
  <si>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</si>
  <si>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</si>
  <si>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</si>
  <si>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</si>
  <si>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</si>
  <si>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</si>
  <si>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</si>
  <si>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</si>
  <si>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</si>
  <si>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</si>
  <si>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</si>
  <si>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</si>
  <si>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</si>
  <si>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</si>
  <si>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</si>
  <si>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</si>
  <si>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</si>
  <si>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</si>
  <si>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</si>
  <si>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</si>
  <si>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</si>
  <si>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</si>
  <si>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</si>
  <si>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</si>
  <si>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</si>
  <si>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</si>
  <si>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</si>
  <si>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</si>
  <si>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</si>
  <si>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</si>
  <si>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</si>
  <si>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</si>
  <si>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</si>
  <si>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</si>
  <si>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</si>
  <si>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</si>
  <si>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</si>
  <si>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</si>
  <si>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</si>
  <si>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</si>
  <si>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</si>
  <si>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</si>
  <si>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</si>
  <si>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</si>
  <si>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</si>
  <si>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</si>
  <si>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</si>
  <si>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</si>
  <si>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</si>
  <si>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</si>
  <si>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</si>
  <si>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</si>
  <si>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</si>
  <si>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</si>
  <si>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</si>
  <si>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</si>
  <si>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</si>
  <si>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</si>
  <si>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</si>
  <si>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</si>
  <si>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</si>
  <si>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</si>
  <si>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</si>
  <si>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</si>
  <si>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</si>
  <si>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</si>
  <si>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</si>
  <si>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</si>
  <si>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</si>
  <si>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</si>
  <si>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</si>
  <si>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</si>
  <si>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</si>
  <si>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</si>
  <si>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</si>
  <si>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</si>
  <si>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</si>
  <si>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</si>
  <si>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</si>
  <si>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</si>
  <si>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</si>
  <si>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</si>
  <si>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</si>
  <si>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</si>
  <si>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</si>
  <si>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</si>
  <si>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</si>
  <si>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</si>
  <si>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</si>
  <si>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</si>
  <si>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</si>
  <si>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</si>
  <si>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</si>
  <si>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</si>
  <si>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</si>
  <si>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</si>
  <si>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</si>
  <si>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</si>
  <si>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</si>
  <si>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</si>
  <si>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</si>
  <si>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</si>
  <si>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</si>
  <si>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</si>
  <si>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</si>
  <si>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</si>
  <si>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</si>
  <si>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</si>
  <si>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</si>
  <si>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</si>
  <si>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</si>
  <si>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</si>
  <si>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</si>
  <si>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</si>
  <si>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</si>
  <si>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</si>
  <si>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</si>
  <si>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</si>
  <si>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</si>
  <si>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</si>
  <si>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</si>
  <si>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</si>
  <si>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</si>
  <si>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</si>
  <si>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</si>
  <si>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</si>
  <si>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</si>
  <si>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</si>
  <si>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</si>
  <si>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</si>
  <si>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</si>
  <si>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</si>
  <si>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</si>
  <si>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</si>
  <si>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</si>
  <si>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</si>
  <si>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</si>
  <si>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</si>
  <si>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</si>
  <si>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</si>
  <si>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</si>
  <si>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</si>
  <si>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</si>
  <si>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</si>
  <si>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</si>
  <si>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</si>
  <si>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</si>
  <si>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</si>
  <si>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</si>
  <si>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</si>
  <si>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</si>
  <si>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</si>
  <si>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</si>
  <si>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</si>
  <si>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</si>
  <si>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</si>
  <si>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</si>
  <si>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</si>
  <si>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</si>
  <si>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</si>
  <si>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</si>
  <si>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</si>
  <si>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</si>
  <si>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</si>
  <si>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</si>
  <si>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</si>
  <si>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</si>
  <si>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</si>
  <si>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</si>
  <si>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</si>
  <si>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</si>
  <si>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</si>
  <si>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</si>
  <si>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</si>
  <si>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</si>
  <si>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</si>
  <si>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</si>
  <si>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</si>
  <si>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</si>
  <si>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</si>
  <si>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</si>
  <si>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</si>
  <si>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</si>
  <si>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</si>
  <si>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</si>
  <si>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</si>
  <si>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</si>
  <si>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</si>
  <si>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</si>
  <si>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</si>
  <si>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</si>
  <si>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</si>
  <si>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</si>
  <si>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</si>
  <si>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</si>
  <si>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</si>
  <si>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</si>
  <si>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</si>
  <si>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</si>
  <si>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</si>
  <si>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</si>
  <si>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</si>
  <si>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</si>
  <si>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</si>
  <si>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</si>
  <si>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</si>
  <si>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</si>
  <si>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</si>
  <si>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</si>
  <si>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</si>
  <si>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</si>
  <si>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</si>
  <si>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</si>
  <si>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</si>
  <si>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</si>
  <si>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</si>
  <si>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</si>
  <si>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</si>
  <si>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</si>
  <si>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</si>
  <si>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</si>
  <si>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</si>
  <si>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</si>
  <si>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</si>
  <si>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</si>
  <si>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</si>
  <si>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</si>
  <si>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</si>
  <si>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</si>
  <si>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</si>
  <si>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</si>
  <si>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</si>
  <si>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</si>
  <si>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</si>
  <si>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</si>
  <si>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</si>
  <si>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</si>
  <si>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</si>
  <si>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</si>
  <si>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</si>
  <si>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</si>
  <si>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</si>
  <si>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</si>
  <si>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</si>
  <si>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</si>
  <si>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</si>
  <si>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</si>
  <si>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</si>
  <si>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</si>
  <si>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</si>
  <si>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</si>
  <si>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</si>
  <si>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</si>
  <si>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</si>
  <si>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</si>
  <si>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</si>
  <si>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</si>
  <si>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</si>
  <si>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</si>
  <si>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</si>
  <si>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</si>
  <si>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</si>
  <si>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</si>
  <si>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</si>
  <si>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</si>
  <si>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</si>
  <si>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</si>
  <si>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</si>
  <si>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</si>
  <si>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</si>
  <si>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</si>
  <si>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</si>
  <si>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</si>
  <si>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</si>
  <si>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</si>
  <si>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</si>
  <si>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</si>
  <si>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</si>
  <si>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</si>
  <si>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</si>
  <si>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</si>
  <si>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</si>
  <si>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</si>
  <si>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</si>
  <si>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</si>
  <si>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</si>
  <si>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</si>
  <si>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</si>
  <si>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</si>
  <si>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</si>
  <si>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</si>
  <si>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</si>
  <si>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</si>
  <si>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</si>
  <si>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</si>
  <si>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</si>
  <si>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</si>
  <si>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</si>
  <si>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</si>
  <si>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</si>
  <si>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</si>
  <si>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</si>
  <si>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</si>
  <si>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</si>
  <si>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</si>
  <si>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</si>
  <si>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</si>
  <si>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</si>
  <si>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</si>
  <si>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</si>
  <si>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</si>
  <si>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</si>
  <si>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</si>
  <si>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</si>
  <si>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</si>
  <si>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</si>
  <si>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</si>
  <si>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</si>
  <si>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</si>
  <si>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</si>
  <si>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</si>
  <si>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</si>
  <si>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</si>
  <si>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</si>
  <si>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</si>
  <si>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</si>
  <si>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</si>
  <si>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</si>
  <si>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</si>
  <si>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</si>
  <si>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</si>
  <si>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</si>
  <si>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</si>
  <si>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</si>
  <si>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</si>
  <si>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</si>
  <si>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</si>
  <si>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</si>
  <si>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</si>
  <si>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</si>
  <si>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</si>
  <si>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</si>
  <si>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</si>
  <si>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</si>
  <si>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</si>
  <si>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</si>
  <si>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</si>
  <si>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</si>
  <si>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</si>
  <si>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</si>
  <si>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</si>
  <si>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</si>
  <si>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</si>
  <si>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</si>
  <si>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</si>
  <si>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</si>
  <si>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</si>
  <si>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</si>
  <si>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</si>
  <si>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</si>
  <si>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</si>
  <si>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</si>
  <si>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</si>
  <si>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</si>
  <si>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</si>
  <si>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</si>
  <si>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</si>
  <si>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</si>
  <si>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</si>
  <si>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</si>
  <si>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</si>
  <si>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</si>
  <si>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</si>
  <si>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</si>
  <si>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</si>
  <si>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</si>
  <si>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</si>
  <si>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</si>
  <si>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</si>
  <si>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</si>
  <si>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</si>
  <si>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</si>
  <si>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</si>
  <si>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</si>
  <si>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</si>
  <si>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</si>
  <si>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</si>
  <si>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</si>
  <si>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</si>
  <si>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</si>
  <si>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</si>
  <si>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</si>
  <si>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</si>
  <si>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</si>
  <si>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</si>
  <si>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</si>
  <si>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</si>
  <si>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</si>
  <si>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</si>
  <si>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</si>
  <si>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</si>
  <si>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</si>
  <si>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</si>
  <si>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</si>
  <si>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</si>
  <si>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</si>
  <si>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</si>
  <si>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</si>
  <si>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</si>
  <si>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</si>
  <si>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</si>
  <si>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</si>
  <si>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</si>
  <si>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</si>
  <si>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</si>
  <si>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</si>
  <si>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</si>
  <si>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</si>
  <si>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</si>
  <si>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</si>
  <si>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</si>
  <si>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</si>
  <si>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</si>
  <si>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</si>
  <si>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</si>
  <si>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</si>
  <si>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</si>
  <si>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</si>
  <si>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</si>
  <si>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</si>
  <si>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</si>
  <si>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</si>
  <si>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</si>
  <si>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</si>
  <si>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</si>
  <si>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</si>
  <si>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</si>
  <si>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</si>
  <si>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</si>
  <si>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</si>
  <si>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</si>
  <si>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</si>
  <si>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</si>
  <si>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</si>
  <si>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</si>
  <si>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</si>
  <si>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</si>
  <si>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</si>
  <si>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</si>
  <si>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</si>
  <si>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</si>
  <si>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</si>
  <si>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</si>
  <si>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</si>
  <si>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</si>
  <si>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</si>
  <si>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</si>
  <si>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</si>
  <si>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</si>
  <si>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</si>
  <si>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</si>
  <si>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</si>
  <si>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</si>
  <si>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</si>
  <si>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</si>
  <si>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</si>
  <si>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</si>
  <si>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</si>
  <si>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</si>
  <si>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</si>
  <si>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</si>
  <si>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</si>
  <si>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</si>
  <si>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</si>
  <si>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</si>
  <si>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</si>
  <si>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</si>
  <si>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</si>
  <si>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</si>
  <si>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</si>
  <si>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</si>
  <si>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</si>
  <si>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</si>
  <si>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</si>
  <si>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</si>
  <si>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</si>
  <si>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</si>
  <si>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</si>
  <si>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</si>
  <si>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</si>
  <si>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</si>
  <si>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</si>
  <si>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</si>
  <si>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</si>
  <si>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</si>
  <si>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</si>
  <si>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</si>
  <si>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</si>
  <si>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</si>
  <si>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</si>
  <si>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</si>
  <si>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</si>
  <si>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</si>
  <si>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</si>
  <si>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</si>
  <si>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</si>
  <si>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</si>
  <si>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</si>
  <si>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</si>
  <si>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</si>
  <si>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</si>
  <si>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</si>
  <si>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</si>
  <si>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</si>
  <si>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</si>
  <si>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</si>
  <si>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</si>
  <si>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</si>
  <si>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</si>
  <si>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</si>
  <si>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</si>
  <si>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</si>
  <si>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</si>
  <si>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</si>
  <si>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</si>
  <si>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</si>
  <si>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</si>
  <si>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</si>
  <si>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</si>
  <si>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</si>
  <si>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</si>
  <si>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</si>
  <si>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</si>
  <si>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</si>
  <si>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</si>
  <si>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</si>
  <si>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</si>
  <si>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</si>
  <si>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</si>
  <si>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</si>
  <si>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</si>
  <si>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</si>
  <si>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</si>
  <si>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</si>
  <si>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</si>
  <si>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</si>
  <si>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</si>
  <si>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</si>
  <si>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</si>
  <si>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</si>
  <si>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</si>
  <si>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</si>
  <si>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</si>
  <si>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</si>
  <si>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</si>
  <si>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</si>
  <si>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</si>
  <si>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</si>
  <si>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</si>
  <si>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</si>
  <si>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</si>
  <si>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</si>
  <si>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</si>
  <si>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</si>
  <si>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</si>
  <si>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</si>
  <si>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</si>
  <si>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</si>
  <si>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</si>
  <si>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</si>
  <si>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</si>
  <si>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</si>
  <si>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</si>
  <si>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</si>
  <si>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</si>
  <si>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</si>
  <si>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</si>
  <si>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</si>
  <si>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</si>
  <si>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</si>
  <si>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</si>
  <si>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</si>
  <si>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</si>
  <si>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</si>
  <si>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</si>
  <si>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</si>
  <si>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</si>
  <si>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</si>
  <si>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</si>
  <si>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</si>
  <si>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</si>
  <si>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</si>
  <si>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</si>
  <si>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</si>
  <si>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</si>
  <si>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</si>
  <si>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</si>
  <si>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</si>
  <si>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</si>
  <si>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</si>
  <si>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</si>
  <si>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</si>
  <si>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</si>
  <si>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</si>
  <si>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</si>
  <si>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</si>
  <si>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</si>
  <si>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</si>
  <si>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</si>
  <si>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</si>
  <si>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</si>
  <si>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</si>
  <si>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</si>
  <si>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</si>
  <si>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</si>
  <si>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</si>
  <si>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</si>
  <si>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</si>
  <si>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</si>
  <si>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</si>
  <si>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</si>
  <si>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</si>
  <si>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</si>
  <si>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</si>
  <si>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</si>
  <si>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</si>
  <si>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</si>
  <si>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</si>
  <si>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</si>
  <si>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</si>
  <si>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</si>
  <si>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</si>
  <si>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</si>
  <si>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</si>
  <si>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</si>
  <si>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</si>
  <si>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</si>
  <si>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</si>
  <si>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</si>
  <si>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</si>
  <si>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</si>
  <si>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</si>
  <si>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</si>
  <si>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</si>
  <si>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</si>
  <si>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</si>
  <si>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</si>
  <si>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</si>
  <si>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</si>
  <si>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</si>
  <si>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</si>
  <si>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</si>
  <si>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</si>
  <si>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</si>
  <si>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</si>
  <si>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</si>
  <si>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</si>
  <si>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</si>
  <si>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</si>
  <si>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</si>
  <si>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</si>
  <si>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</si>
  <si>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</si>
  <si>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</si>
  <si>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</si>
  <si>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</si>
  <si>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</si>
  <si>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</si>
  <si>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</si>
  <si>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</si>
  <si>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</si>
  <si>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</si>
  <si>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</si>
  <si>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</si>
  <si>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</si>
  <si>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</si>
  <si>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</si>
  <si>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</si>
  <si>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</si>
  <si>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</si>
  <si>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</si>
  <si>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</si>
  <si>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</si>
  <si>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</si>
  <si>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</si>
  <si>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</si>
  <si>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</si>
  <si>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</si>
  <si>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</si>
  <si>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</si>
  <si>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</si>
  <si>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</si>
  <si>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</si>
  <si>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</si>
  <si>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</si>
  <si>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</si>
  <si>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</si>
  <si>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</si>
  <si>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</si>
  <si>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</si>
  <si>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</si>
  <si>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</si>
  <si>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</si>
  <si>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</si>
  <si>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</si>
  <si>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</si>
  <si>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</si>
  <si>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</si>
  <si>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</si>
  <si>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</si>
  <si>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</si>
  <si>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</si>
  <si>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</si>
  <si>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</si>
  <si>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</si>
  <si>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</si>
  <si>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</si>
  <si>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</si>
  <si>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</si>
  <si>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</si>
  <si>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</si>
  <si>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</si>
  <si>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</si>
  <si>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</si>
  <si>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</si>
  <si>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</si>
  <si>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</si>
  <si>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</si>
  <si>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</si>
  <si>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</si>
  <si>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</si>
  <si>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</si>
  <si>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</si>
  <si>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</si>
  <si>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</si>
  <si>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</si>
  <si>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</si>
  <si>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</si>
  <si>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</si>
  <si>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</si>
  <si>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</si>
  <si>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</si>
  <si>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</si>
  <si>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</si>
  <si>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</si>
  <si>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</si>
  <si>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</si>
  <si>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</si>
  <si>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</si>
  <si>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</si>
  <si>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</si>
  <si>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</si>
  <si>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</si>
  <si>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</si>
  <si>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</si>
  <si>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</si>
  <si>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</si>
  <si>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</si>
  <si>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</si>
  <si>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</si>
  <si>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</si>
  <si>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</si>
  <si>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</si>
  <si>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</si>
  <si>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</si>
  <si>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</si>
  <si>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</si>
  <si>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</si>
  <si>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</si>
  <si>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</si>
  <si>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</si>
  <si>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</si>
  <si>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</si>
  <si>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</si>
  <si>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</si>
  <si>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</si>
  <si>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</si>
  <si>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</si>
  <si>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</si>
  <si>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</si>
  <si>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</si>
  <si>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</si>
  <si>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</si>
  <si>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</si>
  <si>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</si>
  <si>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</si>
  <si>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</si>
  <si>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</si>
  <si>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</si>
  <si>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</si>
  <si>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</si>
  <si>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</si>
  <si>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</si>
  <si>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</si>
  <si>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</si>
  <si>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</si>
  <si>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</si>
  <si>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</si>
  <si>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</si>
  <si>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</si>
  <si>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</si>
  <si>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</si>
  <si>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</si>
  <si>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</si>
  <si>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</si>
  <si>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</si>
  <si>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</si>
  <si>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</si>
  <si>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</si>
  <si>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</si>
  <si>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</si>
  <si>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</si>
  <si>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</si>
  <si>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</si>
  <si>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</si>
  <si>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</si>
  <si>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</si>
  <si>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</si>
  <si>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</si>
  <si>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</si>
  <si>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</si>
  <si>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</si>
  <si>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</si>
  <si>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</si>
  <si>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</si>
  <si>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</si>
  <si>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</si>
  <si>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</si>
  <si>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</si>
  <si>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</si>
  <si>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</si>
  <si>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</si>
  <si>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</si>
  <si>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</si>
  <si>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</si>
  <si>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</si>
  <si>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</si>
  <si>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</si>
  <si>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</si>
  <si>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</si>
  <si>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</si>
  <si>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</si>
  <si>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</si>
  <si>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</si>
  <si>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</si>
  <si>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</si>
  <si>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</si>
  <si>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</si>
  <si>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</si>
  <si>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</si>
  <si>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</si>
  <si>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</si>
  <si>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</si>
  <si>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</si>
  <si>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</si>
  <si>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</si>
  <si>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</si>
  <si>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</si>
  <si>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</si>
  <si>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</si>
  <si>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</si>
  <si>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</si>
  <si>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</si>
  <si>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</si>
  <si>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</si>
  <si>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</si>
  <si>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</si>
  <si>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</si>
  <si>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</si>
  <si>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</si>
  <si>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</si>
  <si>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</si>
  <si>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</si>
  <si>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</si>
  <si>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</si>
  <si>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</si>
  <si>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</si>
  <si>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</si>
  <si>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</si>
  <si>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</si>
  <si>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</si>
  <si>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</si>
  <si>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</si>
  <si>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</si>
  <si>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</si>
  <si>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</si>
  <si>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</si>
  <si>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</si>
  <si>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</si>
  <si>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</si>
  <si>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</si>
  <si>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</si>
  <si>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</si>
  <si>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</si>
  <si>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</si>
  <si>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</si>
  <si>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</si>
  <si>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</si>
  <si>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</si>
  <si>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</si>
  <si>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</si>
  <si>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</si>
  <si>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</si>
  <si>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</si>
  <si>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</si>
  <si>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</si>
  <si>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</si>
  <si>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</si>
  <si>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</si>
  <si>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</si>
  <si>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</si>
  <si>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</si>
  <si>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</si>
  <si>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</si>
  <si>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</si>
  <si>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</si>
  <si>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</si>
  <si>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</si>
  <si>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</si>
  <si>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</si>
  <si>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</si>
  <si>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</si>
  <si>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</si>
  <si>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</si>
  <si>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</si>
  <si>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</si>
  <si>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</si>
  <si>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</si>
  <si>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</si>
  <si>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</si>
  <si>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</si>
  <si>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</si>
  <si>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</si>
  <si>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</si>
  <si>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</si>
  <si>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</si>
  <si>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</si>
  <si>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</si>
  <si>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</si>
  <si>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</si>
  <si>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</si>
  <si>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</si>
  <si>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</si>
  <si>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</si>
  <si>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</si>
  <si>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</si>
  <si>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</si>
  <si>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</si>
  <si>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</si>
  <si>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</si>
  <si>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</si>
  <si>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</si>
  <si>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</si>
  <si>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</si>
  <si>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</si>
  <si>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</si>
  <si>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</si>
  <si>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</si>
  <si>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</si>
  <si>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</si>
  <si>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</si>
  <si>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</si>
  <si>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</si>
  <si>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</si>
  <si>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</si>
  <si>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</si>
  <si>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</si>
  <si>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</si>
  <si>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</si>
  <si>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</si>
  <si>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</si>
  <si>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</si>
  <si>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</si>
  <si>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</si>
  <si>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</si>
  <si>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</si>
  <si>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</si>
  <si>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</si>
  <si>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</si>
  <si>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</si>
  <si>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</si>
  <si>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</si>
  <si>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</si>
  <si>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</si>
  <si>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</si>
  <si>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</si>
  <si>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</si>
  <si>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</si>
  <si>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</si>
  <si>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</si>
  <si>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</si>
  <si>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</si>
  <si>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</si>
  <si>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</si>
  <si>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</si>
  <si>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</si>
  <si>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</si>
  <si>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</si>
  <si>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</si>
  <si>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</si>
  <si>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</si>
  <si>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</si>
  <si>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</si>
  <si>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</si>
  <si>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</si>
  <si>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</si>
  <si>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</si>
  <si>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</si>
  <si>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</si>
  <si>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</si>
  <si>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</si>
  <si>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</si>
  <si>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</si>
  <si>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</si>
  <si>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</si>
  <si>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</si>
  <si>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</si>
  <si>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</si>
  <si>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</si>
  <si>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</si>
  <si>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</si>
  <si>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</si>
  <si>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</si>
  <si>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</si>
  <si>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</si>
  <si>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</si>
  <si>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</si>
  <si>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</si>
  <si>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</si>
  <si>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</si>
  <si>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</si>
  <si>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</si>
  <si>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</si>
  <si>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</si>
  <si>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</si>
  <si>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</si>
  <si>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</si>
  <si>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</si>
  <si>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</si>
  <si>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</si>
  <si>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</si>
  <si>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</si>
  <si>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</si>
  <si>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</si>
  <si>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</si>
  <si>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</si>
  <si>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</si>
  <si>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</si>
  <si>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</si>
  <si>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</si>
  <si>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</si>
  <si>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</si>
  <si>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</si>
  <si>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</si>
  <si>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</si>
  <si>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</si>
  <si>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</si>
  <si>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</si>
  <si>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</si>
  <si>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</si>
  <si>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</si>
  <si>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</si>
  <si>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</si>
  <si>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</si>
  <si>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</si>
  <si>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</si>
  <si>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</si>
  <si>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</si>
  <si>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</si>
  <si>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</si>
  <si>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</si>
  <si>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</si>
  <si>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</si>
  <si>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</si>
  <si>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</si>
  <si>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</si>
  <si>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</si>
  <si>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</si>
  <si>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</si>
  <si>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</si>
  <si>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</si>
  <si>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</si>
  <si>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</si>
  <si>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</si>
  <si>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</si>
  <si>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</si>
  <si>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</si>
  <si>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</si>
  <si>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</si>
  <si>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</si>
  <si>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</si>
  <si>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</si>
  <si>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</si>
  <si>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</si>
  <si>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</si>
  <si>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</si>
  <si>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</si>
  <si>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</si>
  <si>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</si>
  <si>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</si>
  <si>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</si>
  <si>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</si>
  <si>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</si>
  <si>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</si>
  <si>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</si>
  <si>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</si>
  <si>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</si>
  <si>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</si>
  <si>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</si>
  <si>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</si>
  <si>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</si>
  <si>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</si>
  <si>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</si>
  <si>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</si>
  <si>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</si>
  <si>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</si>
  <si>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</si>
  <si>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</si>
  <si>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</si>
  <si>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</si>
  <si>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</si>
  <si>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</si>
  <si>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</si>
  <si>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</si>
  <si>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</si>
  <si>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</si>
  <si>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</si>
  <si>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</si>
  <si>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</si>
  <si>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</si>
  <si>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</si>
  <si>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</si>
  <si>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</si>
  <si>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</si>
  <si>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</si>
  <si>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</si>
  <si>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</si>
  <si>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</si>
  <si>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</si>
  <si>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</si>
  <si>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</si>
  <si>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</si>
  <si>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</si>
  <si>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</si>
  <si>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</si>
  <si>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</si>
  <si>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</si>
  <si>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</si>
  <si>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</si>
  <si>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</si>
  <si>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</si>
  <si>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</si>
  <si>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</si>
  <si>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</si>
  <si>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</si>
  <si>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</si>
  <si>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</si>
  <si>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</si>
  <si>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</si>
  <si>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</si>
  <si>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</si>
  <si>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</si>
  <si>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</si>
  <si>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</si>
  <si>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</si>
  <si>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</si>
  <si>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</si>
  <si>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</si>
  <si>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</si>
  <si>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</si>
  <si>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</si>
  <si>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</si>
  <si>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</si>
  <si>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</si>
  <si>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</si>
  <si>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</si>
  <si>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</si>
  <si>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</si>
  <si>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</si>
  <si>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</si>
  <si>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</si>
  <si>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</si>
  <si>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</si>
  <si>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</si>
  <si>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</si>
  <si>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</si>
  <si>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</si>
  <si>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</si>
  <si>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</si>
  <si>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</si>
  <si>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</si>
  <si>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</si>
  <si>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</si>
  <si>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</si>
  <si>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</si>
  <si>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</si>
  <si>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</si>
  <si>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</si>
  <si>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</si>
  <si>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</si>
  <si>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</si>
  <si>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</si>
  <si>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</si>
  <si>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</si>
  <si>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</si>
  <si>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</si>
  <si>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</si>
  <si>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</si>
  <si>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</si>
  <si>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</si>
  <si>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</si>
  <si>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</si>
  <si>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</si>
  <si>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</si>
  <si>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</si>
  <si>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</si>
  <si>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</si>
  <si>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</si>
  <si>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</si>
  <si>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</si>
  <si>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</si>
  <si>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</si>
  <si>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</si>
  <si>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</si>
  <si>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</si>
  <si>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</si>
  <si>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</si>
  <si>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</si>
  <si>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</si>
  <si>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</si>
  <si>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</si>
  <si>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</si>
  <si>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</si>
  <si>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</si>
  <si>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</si>
  <si>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</si>
  <si>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</si>
  <si>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</si>
  <si>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</si>
  <si>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</si>
  <si>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</si>
  <si>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</si>
  <si>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</si>
  <si>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</si>
  <si>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</si>
  <si>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</si>
  <si>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</si>
  <si>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</si>
  <si>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</si>
  <si>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</si>
  <si>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</si>
  <si>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</si>
  <si>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</si>
  <si>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</si>
  <si>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</si>
  <si>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</si>
  <si>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</si>
  <si>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</si>
  <si>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</si>
  <si>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</si>
  <si>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</si>
  <si>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</si>
  <si>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</si>
  <si>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</si>
  <si>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</si>
  <si>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</si>
  <si>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</si>
  <si>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</si>
  <si>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</si>
  <si>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</si>
  <si>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</si>
  <si>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</si>
  <si>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</si>
  <si>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</si>
  <si>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</si>
  <si>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</si>
  <si>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</si>
  <si>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</si>
  <si>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</si>
  <si>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</si>
  <si>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</si>
  <si>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</si>
  <si>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</si>
  <si>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</si>
  <si>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</si>
  <si>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</si>
  <si>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</si>
  <si>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</si>
  <si>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</si>
  <si>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</si>
  <si>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</si>
  <si>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</si>
  <si>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</si>
  <si>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</si>
  <si>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</si>
  <si>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</si>
  <si>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</si>
  <si>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</si>
  <si>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</si>
  <si>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</si>
  <si>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</si>
  <si>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</si>
  <si>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</si>
  <si>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</si>
  <si>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</si>
  <si>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</si>
  <si>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</si>
  <si>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</si>
  <si>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</si>
  <si>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</si>
  <si>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</si>
  <si>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</si>
  <si>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</si>
  <si>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</si>
  <si>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</si>
  <si>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</si>
  <si>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</si>
  <si>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</si>
  <si>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</si>
  <si>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</si>
  <si>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</si>
  <si>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</si>
  <si>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</si>
  <si>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</si>
  <si>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</si>
  <si>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</si>
  <si>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</si>
  <si>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</si>
  <si>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</si>
  <si>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</si>
  <si>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</si>
  <si>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</si>
  <si>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</si>
  <si>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</si>
  <si>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</si>
  <si>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</si>
  <si>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</si>
  <si>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</si>
  <si>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</si>
  <si>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</si>
  <si>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</si>
  <si>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</si>
  <si>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</si>
  <si>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</si>
  <si>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</si>
  <si>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</si>
  <si>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</si>
  <si>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</si>
  <si>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</si>
  <si>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</si>
  <si>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</si>
  <si>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</si>
  <si>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</si>
  <si>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</si>
  <si>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</si>
  <si>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</si>
  <si>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</si>
  <si>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</si>
  <si>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</si>
  <si>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</si>
  <si>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</si>
  <si>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</si>
  <si>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</si>
  <si>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</si>
  <si>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</si>
  <si>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</si>
  <si>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</si>
  <si>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</si>
  <si>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</si>
  <si>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</si>
  <si>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</si>
  <si>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</si>
  <si>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</si>
  <si>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</si>
  <si>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</si>
  <si>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</si>
  <si>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</si>
  <si>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</si>
  <si>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</si>
  <si>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</si>
  <si>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</si>
  <si>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</si>
  <si>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</si>
  <si>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</si>
  <si>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</si>
  <si>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</si>
  <si>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</si>
  <si>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</si>
  <si>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</si>
  <si>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</si>
  <si>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</si>
  <si>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</si>
  <si>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</si>
  <si>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</si>
  <si>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</si>
  <si>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</si>
  <si>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</si>
  <si>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</si>
  <si>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</si>
  <si>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</si>
  <si>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</si>
  <si>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</si>
  <si>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</si>
  <si>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</si>
  <si>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</si>
  <si>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</si>
  <si>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</si>
  <si>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</si>
  <si>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</si>
  <si>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</si>
  <si>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</si>
  <si>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</si>
  <si>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</si>
  <si>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</si>
  <si>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</si>
  <si>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</si>
  <si>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</si>
  <si>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</si>
  <si>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</si>
  <si>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</si>
  <si>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</si>
  <si>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</si>
  <si>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</si>
  <si>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</si>
  <si>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</si>
  <si>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</si>
  <si>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</si>
  <si>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</si>
  <si>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</si>
  <si>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</si>
  <si>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</si>
  <si>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</si>
  <si>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</si>
  <si>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</si>
  <si>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</si>
  <si>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</si>
  <si>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</si>
  <si>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</si>
  <si>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</si>
  <si>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</si>
  <si>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</si>
  <si>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</si>
  <si>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</si>
  <si>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</si>
  <si>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</si>
  <si>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</si>
  <si>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</si>
  <si>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</si>
  <si>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</si>
  <si>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</si>
  <si>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</si>
  <si>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</si>
  <si>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</si>
  <si>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</si>
  <si>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</si>
  <si>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</si>
  <si>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</si>
  <si>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</si>
  <si>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</si>
  <si>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</si>
  <si>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</si>
  <si>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</si>
  <si>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</si>
  <si>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</si>
  <si>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</si>
  <si>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</si>
  <si>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</si>
  <si>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</si>
  <si>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</si>
  <si>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</si>
  <si>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</si>
  <si>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</si>
  <si>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</si>
  <si>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</si>
  <si>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</si>
  <si>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</si>
  <si>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</si>
  <si>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</si>
  <si>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</si>
  <si>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</si>
  <si>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</si>
  <si>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</si>
  <si>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</si>
  <si>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</si>
  <si>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</si>
  <si>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</si>
  <si>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</si>
  <si>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</si>
  <si>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</si>
  <si>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</si>
  <si>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</si>
  <si>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</si>
  <si>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</si>
  <si>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</si>
  <si>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</si>
  <si>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</si>
  <si>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</si>
  <si>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</si>
  <si>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</si>
  <si>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</si>
  <si>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</si>
  <si>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</si>
  <si>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</si>
  <si>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</si>
  <si>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</si>
  <si>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</si>
  <si>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</si>
  <si>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</si>
  <si>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</si>
  <si>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</si>
  <si>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</si>
  <si>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</si>
  <si>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</si>
  <si>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</si>
  <si>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</si>
  <si>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</si>
  <si>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</si>
  <si>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</si>
  <si>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</si>
  <si>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</si>
  <si>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</si>
  <si>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</si>
  <si>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</si>
  <si>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</si>
  <si>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</si>
  <si>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</si>
  <si>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</si>
  <si>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</si>
  <si>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</si>
  <si>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</si>
  <si>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</si>
  <si>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</si>
  <si>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</si>
  <si>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</si>
  <si>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</si>
  <si>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</si>
  <si>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</si>
  <si>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</si>
  <si>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</si>
  <si>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</si>
  <si>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</si>
  <si>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</si>
  <si>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</si>
  <si>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</si>
  <si>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</si>
  <si>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</si>
  <si>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</si>
  <si>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</si>
  <si>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</si>
  <si>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</si>
  <si>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</si>
  <si>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</si>
  <si>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</si>
  <si>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</si>
  <si>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</si>
  <si>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</si>
  <si>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</si>
  <si>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</si>
  <si>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</si>
  <si>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</si>
  <si>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</si>
  <si>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</si>
  <si>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</si>
  <si>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</si>
  <si>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</si>
  <si>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</si>
  <si>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</si>
  <si>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</si>
  <si>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</si>
  <si>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</si>
  <si>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</si>
  <si>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</si>
  <si>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</si>
  <si>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</si>
  <si>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</si>
  <si>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</si>
  <si>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</si>
  <si>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</si>
  <si>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</si>
  <si>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</si>
  <si>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</si>
  <si>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</si>
  <si>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</si>
  <si>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</si>
  <si>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</si>
  <si>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</si>
  <si>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</si>
  <si>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</si>
  <si>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</si>
  <si>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</si>
  <si>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</si>
  <si>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</si>
  <si>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</si>
  <si>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</si>
  <si>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</si>
  <si>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</si>
  <si>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</si>
  <si>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</si>
  <si>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</si>
  <si>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</si>
  <si>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</si>
  <si>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</si>
  <si>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</si>
  <si>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</si>
  <si>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</si>
  <si>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</si>
  <si>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</si>
  <si>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</si>
  <si>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</si>
  <si>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</si>
  <si>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</si>
  <si>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</si>
  <si>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</si>
  <si>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</si>
  <si>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</si>
  <si>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</si>
  <si>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</si>
  <si>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</si>
  <si>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</si>
  <si>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</si>
  <si>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</si>
  <si>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</si>
  <si>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</si>
  <si>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</si>
  <si>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</si>
  <si>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</si>
  <si>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</si>
  <si>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</si>
  <si>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</si>
  <si>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</si>
  <si>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</si>
  <si>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</si>
  <si>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</si>
  <si>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</si>
  <si>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</si>
  <si>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</si>
  <si>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</si>
  <si>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</si>
  <si>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</si>
  <si>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</si>
  <si>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</si>
  <si>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</si>
  <si>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</si>
  <si>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</si>
  <si>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</si>
  <si>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</si>
  <si>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</si>
  <si>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</si>
  <si>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</si>
  <si>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</si>
  <si>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</si>
  <si>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</si>
  <si>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</si>
  <si>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</si>
  <si>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</si>
  <si>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</si>
  <si>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</si>
  <si>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</si>
  <si>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</si>
  <si>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</si>
  <si>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</si>
  <si>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</si>
  <si>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</si>
  <si>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</si>
  <si>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</si>
  <si>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</si>
  <si>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</si>
  <si>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</si>
  <si>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</si>
  <si>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</si>
  <si>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</si>
  <si>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</si>
  <si>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</si>
  <si>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</si>
  <si>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</si>
  <si>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</si>
  <si>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</si>
  <si>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</si>
  <si>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</si>
  <si>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</si>
  <si>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</si>
  <si>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</si>
  <si>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</si>
  <si>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</si>
  <si>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</si>
  <si>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</si>
  <si>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</si>
  <si>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</si>
  <si>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</si>
  <si>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</si>
  <si>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</si>
  <si>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</si>
  <si>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</si>
  <si>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</si>
  <si>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</si>
  <si>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</si>
  <si>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</si>
  <si>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</si>
  <si>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</si>
  <si>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</si>
  <si>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</si>
  <si>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</si>
  <si>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</si>
  <si>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</si>
  <si>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</si>
  <si>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</si>
  <si>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</si>
  <si>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</si>
  <si>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</si>
  <si>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</si>
  <si>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</si>
  <si>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</si>
  <si>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</si>
  <si>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</si>
  <si>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</si>
  <si>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</si>
  <si>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</si>
  <si>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</si>
  <si>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</si>
  <si>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</si>
  <si>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</si>
  <si>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</si>
  <si>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</si>
  <si>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</si>
  <si>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</si>
  <si>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</si>
  <si>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</si>
  <si>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</si>
  <si>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</si>
  <si>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</si>
  <si>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</si>
  <si>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</si>
  <si>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</si>
  <si>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</si>
  <si>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</si>
  <si>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</si>
  <si>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</si>
  <si>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</si>
  <si>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</si>
  <si>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</si>
  <si>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</si>
  <si>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</si>
  <si>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</si>
  <si>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</si>
  <si>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</si>
  <si>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</si>
  <si>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</si>
  <si>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</si>
  <si>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</si>
  <si>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</si>
  <si>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</si>
  <si>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</si>
  <si>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</si>
  <si>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</si>
  <si>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</si>
  <si>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</si>
  <si>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</si>
  <si>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</si>
  <si>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</si>
  <si>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</si>
  <si>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</si>
  <si>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</si>
  <si>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</si>
  <si>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</si>
  <si>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</si>
  <si>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</si>
  <si>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</si>
  <si>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</si>
  <si>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</si>
  <si>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</si>
  <si>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</si>
  <si>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</si>
  <si>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</si>
  <si>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</si>
  <si>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</si>
  <si>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</si>
  <si>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</si>
  <si>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</si>
  <si>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</si>
  <si>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</si>
  <si>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</si>
  <si>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</si>
  <si>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</si>
  <si>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</si>
  <si>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</si>
  <si>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</si>
  <si>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</si>
  <si>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</si>
  <si>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</si>
  <si>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</si>
  <si>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</si>
  <si>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</si>
  <si>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</si>
  <si>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</si>
  <si>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</si>
  <si>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</si>
  <si>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</si>
  <si>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</si>
  <si>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</si>
  <si>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</si>
  <si>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</si>
  <si>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</si>
  <si>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</si>
  <si>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</si>
  <si>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</si>
  <si>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</si>
  <si>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</si>
  <si>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</si>
  <si>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</si>
  <si>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</si>
  <si>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</si>
  <si>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</si>
  <si>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</si>
  <si>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</si>
  <si>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</si>
  <si>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</si>
  <si>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</si>
  <si>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</si>
  <si>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</si>
  <si>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</si>
  <si>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</si>
  <si>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</si>
  <si>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</si>
  <si>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</si>
  <si>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</si>
  <si>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</si>
  <si>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</si>
  <si>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</si>
  <si>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</si>
  <si>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</si>
  <si>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</si>
  <si>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</si>
  <si>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</si>
  <si>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</si>
  <si>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</si>
  <si>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</si>
  <si>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</si>
  <si>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</si>
  <si>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</si>
  <si>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</si>
  <si>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</si>
  <si>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</si>
  <si>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</si>
  <si>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</si>
  <si>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</si>
  <si>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</si>
  <si>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</si>
  <si>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</si>
  <si>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</si>
  <si>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</si>
  <si>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</si>
  <si>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</si>
  <si>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</si>
  <si>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</si>
  <si>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</si>
  <si>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</si>
  <si>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</si>
  <si>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</si>
  <si>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</si>
  <si>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</si>
  <si>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</si>
  <si>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</si>
  <si>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</si>
  <si>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</si>
  <si>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</si>
  <si>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</si>
  <si>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</si>
  <si>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</si>
  <si>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</si>
  <si>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</si>
  <si>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</si>
  <si>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</si>
  <si>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</si>
  <si>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</si>
  <si>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</si>
  <si>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</si>
  <si>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</si>
  <si>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</si>
  <si>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</si>
  <si>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</si>
  <si>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</si>
  <si>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</si>
  <si>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</si>
  <si>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</si>
  <si>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</si>
  <si>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</si>
  <si>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</si>
  <si>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</si>
  <si>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</si>
  <si>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</si>
  <si>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</si>
  <si>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</si>
  <si>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</si>
  <si>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</si>
  <si>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</si>
  <si>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</si>
  <si>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</si>
  <si>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</si>
  <si>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</si>
  <si>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</si>
  <si>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</si>
  <si>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</si>
  <si>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</si>
  <si>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</si>
  <si>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</si>
  <si>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</si>
  <si>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</si>
  <si>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</si>
  <si>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</si>
  <si>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</si>
  <si>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</si>
  <si>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</si>
  <si>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</si>
  <si>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</si>
  <si>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</si>
  <si>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</si>
  <si>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</si>
  <si>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</si>
  <si>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</si>
  <si>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</si>
  <si>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</si>
  <si>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</si>
  <si>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</si>
  <si>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</si>
  <si>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</si>
  <si>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</si>
  <si>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</si>
  <si>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</si>
  <si>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</si>
  <si>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</si>
  <si>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</si>
  <si>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</si>
  <si>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</si>
  <si>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</si>
  <si>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</si>
  <si>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</si>
  <si>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</si>
  <si>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</si>
  <si>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</si>
  <si>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</si>
  <si>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</si>
  <si>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</si>
  <si>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</si>
  <si>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</si>
  <si>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</si>
  <si>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</si>
  <si>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</si>
  <si>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</si>
  <si>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</si>
  <si>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</si>
  <si>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</si>
  <si>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</si>
  <si>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</si>
  <si>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</si>
  <si>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</si>
  <si>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</si>
  <si>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</si>
  <si>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</si>
  <si>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</si>
  <si>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</si>
  <si>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</si>
  <si>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</si>
  <si>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</si>
  <si>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</si>
  <si>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</si>
  <si>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</si>
  <si>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</si>
  <si>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</si>
  <si>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</si>
  <si>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</si>
  <si>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</si>
  <si>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</si>
  <si>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</si>
  <si>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</si>
  <si>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</si>
  <si>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</si>
  <si>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</si>
  <si>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</si>
  <si>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</si>
  <si>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</si>
  <si>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</si>
  <si>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</si>
  <si>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</si>
  <si>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</si>
  <si>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</si>
  <si>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</si>
  <si>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</si>
  <si>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</si>
  <si>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</si>
  <si>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</si>
  <si>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</si>
  <si>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</si>
  <si>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</si>
  <si>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</si>
  <si>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</si>
  <si>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</si>
  <si>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</si>
  <si>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</si>
  <si>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</si>
  <si>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</si>
  <si>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</si>
  <si>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</si>
  <si>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</si>
  <si>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</si>
  <si>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</si>
  <si>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</si>
  <si>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</si>
  <si>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</si>
  <si>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</si>
  <si>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</si>
  <si>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</si>
  <si>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</si>
  <si>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</si>
  <si>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</si>
  <si>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</si>
  <si>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</si>
  <si>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</si>
  <si>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</si>
  <si>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</si>
  <si>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</si>
  <si>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</si>
  <si>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</si>
  <si>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</si>
  <si>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</si>
  <si>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</si>
  <si>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</si>
  <si>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</si>
  <si>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</si>
  <si>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</si>
  <si>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</si>
  <si>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</si>
  <si>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</si>
  <si>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</si>
  <si>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</si>
  <si>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</si>
  <si>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</si>
  <si>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</si>
  <si>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</si>
  <si>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</si>
  <si>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</si>
  <si>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</si>
  <si>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</si>
  <si>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</si>
  <si>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</si>
  <si>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</si>
  <si>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</si>
  <si>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</si>
  <si>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</si>
  <si>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</si>
  <si>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</si>
  <si>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</si>
  <si>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</si>
  <si>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</si>
  <si>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</si>
  <si>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</si>
  <si>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</si>
  <si>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</si>
  <si>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</si>
  <si>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</si>
  <si>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</si>
  <si>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</si>
  <si>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</si>
  <si>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</si>
  <si>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</si>
  <si>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</si>
  <si>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</si>
  <si>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</si>
  <si>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</si>
  <si>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</si>
  <si>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</si>
  <si>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</si>
  <si>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</si>
  <si>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</si>
  <si>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</si>
  <si>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</si>
  <si>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</si>
  <si>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</si>
  <si>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</si>
  <si>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</si>
  <si>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</si>
  <si>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</si>
  <si>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</si>
  <si>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</si>
  <si>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</si>
  <si>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</si>
  <si>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</si>
  <si>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</si>
  <si>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</si>
  <si>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</si>
  <si>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</si>
  <si>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</si>
  <si>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</si>
  <si>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</si>
  <si>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</si>
  <si>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</si>
  <si>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</si>
  <si>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</si>
  <si>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</si>
  <si>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</si>
  <si>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</si>
  <si>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</si>
  <si>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</si>
  <si>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</si>
  <si>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</si>
  <si>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</si>
  <si>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</si>
  <si>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</si>
  <si>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</si>
  <si>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</si>
  <si>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</si>
  <si>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</si>
  <si>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</si>
  <si>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</si>
  <si>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</si>
  <si>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</si>
  <si>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</si>
  <si>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</si>
  <si>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</si>
  <si>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</si>
  <si>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</si>
  <si>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</si>
  <si>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</si>
  <si>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</si>
  <si>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</si>
  <si>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</si>
  <si>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</si>
  <si>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</si>
  <si>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</si>
  <si>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</si>
  <si>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</si>
  <si>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</si>
  <si>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</si>
  <si>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</si>
  <si>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</si>
  <si>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</si>
  <si>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</si>
  <si>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</si>
  <si>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</si>
  <si>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</si>
  <si>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</si>
  <si>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</si>
  <si>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</si>
  <si>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</si>
  <si>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</si>
  <si>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</si>
  <si>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</si>
  <si>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</si>
  <si>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</si>
  <si>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</si>
  <si>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</si>
  <si>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</si>
  <si>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</si>
  <si>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</si>
  <si>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</si>
  <si>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</si>
  <si>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</si>
  <si>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</si>
  <si>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</si>
  <si>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</si>
  <si>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</si>
  <si>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</si>
  <si>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</si>
  <si>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</si>
  <si>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</si>
  <si>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</si>
  <si>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</si>
  <si>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</si>
  <si>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</si>
  <si>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</si>
  <si>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</si>
  <si>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</si>
  <si>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</si>
  <si>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</si>
  <si>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</si>
  <si>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</si>
  <si>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</si>
  <si>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</si>
  <si>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</si>
  <si>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</si>
  <si>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</si>
  <si>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</si>
  <si>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</si>
  <si>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</si>
  <si>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</si>
  <si>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</si>
  <si>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</si>
  <si>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</si>
  <si>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</si>
  <si>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</si>
  <si>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</si>
  <si>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</si>
  <si>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</si>
  <si>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</si>
  <si>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</si>
  <si>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</si>
  <si>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</si>
  <si>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</si>
  <si>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</si>
  <si>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</si>
  <si>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</si>
  <si>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</si>
  <si>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</si>
  <si>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</si>
  <si>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</si>
  <si>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</si>
  <si>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</si>
  <si>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</si>
  <si>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</si>
  <si>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</si>
  <si>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</si>
  <si>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</si>
  <si>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</si>
  <si>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</si>
  <si>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</si>
  <si>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</si>
  <si>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</si>
  <si>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</si>
  <si>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</si>
  <si>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</si>
  <si>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</si>
  <si>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</si>
  <si>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</si>
  <si>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</si>
  <si>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</si>
  <si>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</si>
  <si>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</si>
  <si>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</si>
  <si>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</si>
  <si>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</si>
  <si>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</si>
  <si>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</si>
  <si>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</si>
  <si>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</si>
  <si>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</si>
  <si>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</si>
  <si>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</si>
  <si>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</si>
  <si>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</si>
  <si>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</si>
  <si>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</si>
  <si>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</si>
  <si>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</si>
  <si>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</si>
  <si>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</si>
  <si>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</si>
  <si>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</si>
  <si>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</si>
  <si>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</si>
  <si>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</si>
  <si>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</si>
  <si>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</si>
  <si>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</si>
  <si>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</si>
  <si>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</si>
  <si>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</si>
  <si>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</si>
  <si>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</si>
  <si>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</si>
  <si>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</si>
  <si>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</si>
  <si>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</si>
  <si>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</si>
  <si>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</si>
  <si>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</si>
  <si>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</si>
  <si>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</si>
  <si>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</si>
  <si>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</si>
  <si>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</si>
  <si>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</si>
  <si>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</si>
  <si>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</si>
  <si>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</si>
  <si>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</si>
  <si>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</si>
  <si>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</si>
  <si>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</si>
  <si>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</si>
  <si>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</si>
  <si>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</si>
  <si>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</si>
  <si>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</si>
  <si>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</si>
  <si>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</si>
  <si>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</si>
  <si>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</si>
  <si>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</si>
  <si>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</si>
  <si>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</si>
  <si>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</si>
  <si>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</si>
  <si>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</si>
  <si>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</si>
  <si>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</si>
  <si>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</si>
  <si>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</si>
  <si>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</si>
  <si>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</si>
  <si>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</si>
  <si>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</si>
  <si>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</si>
  <si>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</si>
  <si>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</si>
  <si>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</si>
  <si>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</si>
  <si>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</si>
  <si>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</si>
  <si>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</si>
  <si>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</si>
  <si>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</si>
  <si>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</si>
  <si>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</si>
  <si>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</si>
  <si>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</si>
  <si>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</si>
  <si>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</si>
  <si>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</si>
  <si>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</si>
  <si>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</si>
  <si>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</si>
  <si>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</si>
  <si>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</si>
  <si>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</si>
  <si>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</si>
  <si>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</si>
  <si>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</si>
  <si>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</si>
  <si>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</si>
  <si>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</si>
  <si>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</si>
  <si>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</si>
  <si>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</si>
  <si>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</si>
  <si>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</si>
  <si>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</si>
  <si>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</si>
  <si>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</si>
  <si>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</si>
  <si>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</si>
  <si>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</si>
  <si>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</si>
  <si>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</si>
  <si>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</si>
  <si>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</si>
  <si>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</si>
  <si>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</si>
  <si>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</si>
  <si>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</si>
  <si>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</si>
  <si>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</si>
  <si>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</si>
  <si>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</si>
  <si>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</si>
  <si>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</si>
  <si>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</si>
  <si>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</si>
  <si>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</si>
  <si>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</si>
  <si>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</si>
  <si>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</si>
  <si>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</si>
  <si>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</si>
  <si>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</si>
  <si>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</si>
  <si>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</si>
  <si>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</si>
  <si>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</si>
  <si>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</si>
  <si>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</si>
  <si>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</si>
  <si>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</si>
  <si>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</si>
  <si>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</si>
  <si>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</si>
  <si>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</si>
  <si>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</si>
  <si>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</si>
  <si>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</si>
  <si>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</si>
  <si>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</si>
  <si>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</si>
  <si>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</si>
  <si>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</si>
  <si>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</si>
  <si>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</si>
  <si>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</si>
  <si>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</si>
  <si>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</si>
  <si>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</si>
  <si>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</si>
  <si>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</si>
  <si>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</si>
  <si>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</si>
  <si>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</si>
  <si>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</si>
  <si>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</si>
  <si>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</si>
  <si>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</si>
  <si>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</si>
  <si>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</si>
  <si>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</si>
  <si>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</si>
  <si>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</si>
  <si>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</si>
  <si>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</si>
  <si>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</si>
  <si>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</si>
  <si>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</si>
  <si>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</si>
  <si>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</si>
  <si>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</si>
  <si>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</si>
  <si>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</si>
  <si>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</si>
  <si>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</si>
  <si>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</si>
  <si>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</si>
  <si>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</si>
  <si>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</si>
  <si>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</si>
  <si>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</si>
  <si>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</si>
  <si>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</si>
  <si>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</si>
  <si>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</si>
  <si>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</si>
  <si>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</si>
  <si>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</si>
  <si>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</si>
  <si>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</si>
  <si>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</si>
  <si>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</si>
  <si>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</si>
  <si>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</si>
  <si>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</si>
  <si>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</si>
  <si>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</si>
  <si>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</si>
  <si>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</si>
  <si>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</si>
  <si>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</si>
  <si>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</si>
  <si>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</si>
  <si>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</si>
  <si>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</si>
  <si>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</si>
  <si>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</si>
  <si>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</si>
  <si>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</si>
  <si>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</si>
  <si>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</si>
  <si>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</si>
  <si>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</si>
  <si>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</si>
  <si>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</si>
  <si>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</si>
  <si>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</si>
  <si>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</si>
  <si>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</si>
  <si>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</si>
  <si>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</si>
  <si>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</si>
  <si>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</si>
  <si>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</si>
  <si>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</si>
  <si>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</si>
  <si>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</si>
  <si>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</si>
  <si>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</si>
  <si>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</si>
  <si>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</si>
  <si>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</si>
  <si>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</si>
  <si>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</si>
  <si>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</si>
  <si>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</si>
  <si>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</si>
  <si>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</si>
  <si>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</si>
  <si>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</si>
  <si>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</si>
  <si>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</si>
  <si>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</si>
  <si>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</si>
  <si>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</si>
  <si>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</si>
  <si>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</si>
  <si>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</si>
  <si>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</si>
  <si>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</si>
  <si>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</si>
  <si>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</si>
  <si>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</si>
  <si>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</si>
  <si>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</si>
  <si>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</si>
  <si>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</si>
  <si>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</si>
  <si>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</si>
  <si>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</si>
  <si>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</si>
  <si>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</si>
  <si>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</si>
  <si>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</si>
  <si>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</si>
  <si>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</si>
  <si>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</si>
  <si>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</si>
  <si>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</si>
  <si>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</si>
  <si>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</si>
  <si>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</si>
  <si>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</si>
  <si>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</si>
  <si>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</si>
  <si>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</si>
  <si>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</si>
  <si>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</si>
  <si>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</si>
  <si>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</si>
  <si>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</si>
  <si>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</si>
  <si>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</si>
  <si>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</si>
  <si>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</si>
  <si>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</si>
  <si>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</si>
  <si>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</si>
  <si>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</si>
  <si>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</si>
  <si>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</si>
  <si>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</si>
  <si>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</si>
  <si>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</si>
  <si>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</si>
  <si>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</si>
  <si>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</si>
  <si>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</si>
  <si>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</si>
  <si>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</si>
  <si>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</si>
  <si>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</si>
  <si>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</si>
  <si>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</si>
  <si>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</si>
  <si>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</si>
  <si>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</si>
  <si>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</si>
  <si>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</si>
  <si>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</si>
  <si>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</si>
  <si>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</si>
  <si>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</si>
  <si>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</si>
  <si>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</si>
  <si>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</si>
  <si>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</si>
  <si>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</si>
  <si>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</si>
  <si>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</si>
  <si>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</si>
  <si>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</si>
  <si>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</si>
  <si>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</si>
  <si>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</si>
  <si>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</si>
  <si>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</si>
  <si>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</si>
  <si>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</si>
  <si>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</si>
  <si>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</si>
  <si>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</si>
  <si>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</si>
  <si>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</si>
  <si>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</si>
  <si>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</si>
  <si>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</si>
  <si>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</si>
  <si>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</si>
  <si>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</si>
  <si>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</si>
  <si>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</si>
  <si>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</si>
  <si>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</si>
  <si>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</si>
  <si>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</si>
  <si>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</si>
  <si>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</si>
  <si>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</si>
  <si>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</si>
  <si>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</si>
  <si>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</si>
  <si>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</si>
  <si>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</si>
  <si>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</si>
  <si>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</si>
  <si>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</si>
  <si>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</si>
  <si>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</si>
  <si>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</si>
  <si>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</si>
  <si>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</si>
  <si>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</si>
  <si>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</si>
  <si>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</si>
  <si>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</si>
  <si>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</si>
  <si>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</si>
  <si>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</si>
  <si>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</si>
  <si>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</si>
  <si>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</si>
  <si>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</si>
  <si>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</si>
  <si>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</si>
  <si>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</si>
  <si>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</si>
  <si>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</si>
  <si>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</si>
  <si>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</si>
  <si>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</si>
  <si>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</si>
  <si>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</si>
  <si>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</si>
  <si>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</si>
  <si>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</si>
  <si>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</si>
  <si>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</si>
  <si>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</si>
  <si>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</si>
  <si>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</si>
  <si>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</si>
  <si>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</si>
  <si>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</si>
  <si>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</si>
  <si>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</si>
  <si>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</si>
  <si>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</si>
  <si>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</si>
  <si>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</si>
  <si>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</si>
  <si>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</si>
  <si>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</si>
  <si>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</si>
  <si>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</si>
  <si>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</si>
  <si>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</si>
  <si>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</si>
  <si>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</si>
  <si>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</si>
  <si>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</si>
  <si>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</si>
  <si>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</si>
  <si>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</si>
  <si>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</si>
  <si>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</si>
  <si>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</si>
  <si>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</si>
  <si>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</si>
  <si>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</si>
  <si>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</si>
  <si>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</si>
  <si>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</si>
  <si>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</si>
  <si>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</si>
  <si>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</si>
  <si>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</si>
  <si>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</si>
  <si>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</si>
  <si>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</si>
  <si>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</si>
  <si>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</si>
  <si>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</si>
  <si>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</si>
  <si>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</si>
  <si>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</si>
  <si>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</si>
  <si>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</si>
  <si>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</si>
  <si>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</si>
  <si>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</si>
  <si>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</si>
  <si>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</si>
  <si>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</si>
  <si>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</si>
  <si>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</si>
  <si>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</si>
  <si>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</si>
  <si>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</si>
  <si>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</si>
  <si>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</si>
  <si>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</si>
  <si>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</si>
  <si>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</si>
  <si>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</si>
  <si>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</si>
  <si>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</si>
  <si>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</si>
  <si>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</si>
  <si>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</si>
  <si>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</si>
  <si>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</si>
  <si>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</si>
  <si>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</si>
  <si>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</si>
  <si>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</si>
  <si>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</si>
  <si>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</si>
  <si>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</si>
  <si>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</si>
  <si>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</si>
  <si>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</si>
  <si>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</si>
  <si>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</si>
  <si>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</si>
  <si>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</si>
  <si>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</si>
  <si>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</si>
  <si>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</si>
  <si>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</si>
  <si>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</si>
  <si>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</si>
  <si>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</si>
  <si>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</si>
  <si>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</si>
  <si>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</si>
  <si>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</si>
  <si>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</si>
  <si>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</si>
  <si>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</si>
  <si>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</si>
  <si>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</si>
  <si>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</si>
  <si>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</si>
  <si>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</si>
  <si>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</si>
  <si>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</si>
  <si>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</si>
  <si>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</si>
  <si>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</si>
  <si>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</si>
  <si>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</si>
  <si>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</si>
  <si>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</si>
  <si>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</si>
  <si>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</si>
  <si>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</si>
  <si>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</si>
  <si>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</si>
  <si>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</si>
  <si>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</si>
  <si>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</si>
  <si>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</si>
  <si>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</si>
  <si>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</si>
  <si>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</si>
  <si>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</si>
  <si>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</si>
  <si>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</si>
  <si>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</si>
  <si>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</si>
  <si>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</si>
  <si>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</si>
  <si>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</si>
  <si>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</si>
  <si>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</si>
  <si>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</si>
  <si>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</si>
  <si>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</si>
  <si>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</si>
  <si>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</si>
  <si>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</si>
  <si>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</si>
  <si>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</si>
  <si>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</si>
  <si>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</si>
  <si>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</si>
  <si>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</si>
  <si>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</si>
  <si>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</si>
  <si>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</si>
  <si>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</si>
  <si>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</si>
  <si>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</si>
  <si>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</si>
  <si>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</si>
  <si>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</si>
  <si>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</si>
  <si>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</si>
  <si>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</si>
  <si>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</si>
  <si>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</si>
  <si>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</si>
  <si>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</si>
  <si>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</si>
  <si>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</si>
  <si>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</si>
  <si>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</si>
  <si>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</si>
  <si>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</si>
  <si>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</si>
  <si>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</si>
  <si>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</si>
  <si>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</si>
  <si>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</si>
  <si>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</si>
  <si>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</si>
  <si>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</si>
  <si>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</si>
  <si>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</si>
  <si>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</si>
  <si>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</si>
  <si>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</si>
  <si>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</si>
  <si>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</si>
  <si>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</si>
  <si>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</si>
  <si>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</si>
  <si>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</si>
  <si>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</si>
  <si>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</si>
  <si>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</si>
  <si>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</si>
  <si>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</si>
  <si>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</si>
  <si>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</si>
  <si>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</si>
  <si>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</si>
  <si>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</si>
  <si>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</si>
  <si>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</si>
  <si>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</si>
  <si>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</si>
  <si>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</si>
  <si>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</si>
  <si>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</si>
  <si>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</si>
  <si>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</si>
  <si>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</si>
  <si>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</si>
  <si>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</si>
  <si>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</si>
  <si>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</si>
  <si>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</si>
  <si>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</si>
  <si>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</si>
  <si>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</si>
  <si>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</si>
  <si>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</si>
  <si>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</si>
  <si>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</si>
  <si>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</si>
  <si>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</si>
  <si>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</si>
  <si>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</si>
  <si>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</si>
  <si>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</si>
  <si>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</si>
  <si>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</si>
  <si>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</si>
  <si>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</si>
  <si>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</si>
  <si>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</si>
  <si>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</si>
  <si>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</si>
  <si>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</si>
  <si>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</si>
  <si>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</si>
  <si>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</si>
  <si>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</si>
  <si>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</si>
  <si>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</si>
  <si>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</si>
  <si>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</si>
  <si>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</si>
  <si>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</si>
  <si>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</si>
  <si>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</si>
  <si>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</si>
  <si>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</si>
  <si>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</si>
  <si>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</si>
  <si>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</si>
  <si>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</si>
  <si>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</si>
  <si>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</si>
  <si>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</si>
  <si>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</si>
  <si>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</si>
  <si>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</si>
  <si>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</si>
  <si>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</si>
  <si>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</si>
  <si>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</si>
  <si>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</si>
  <si>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</si>
  <si>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</si>
  <si>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</si>
  <si>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</si>
  <si>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</si>
  <si>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</si>
  <si>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</si>
  <si>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</si>
  <si>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</si>
  <si>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</si>
  <si>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</si>
  <si>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</si>
  <si>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</si>
  <si>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</si>
  <si>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</si>
  <si>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</si>
  <si>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</si>
  <si>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</si>
  <si>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</si>
  <si>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</si>
  <si>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</si>
  <si>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</si>
  <si>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</si>
  <si>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</si>
  <si>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</si>
  <si>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</si>
  <si>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</si>
  <si>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</si>
  <si>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</si>
  <si>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</si>
  <si>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</si>
  <si>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</si>
  <si>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</si>
  <si>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</si>
  <si>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</si>
  <si>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</si>
  <si>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</si>
  <si>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</si>
  <si>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</si>
  <si>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</si>
  <si>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</si>
  <si>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</si>
  <si>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</si>
  <si>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</si>
  <si>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</si>
  <si>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</si>
  <si>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</si>
  <si>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</si>
  <si>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</si>
  <si>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</si>
  <si>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</si>
  <si>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</si>
  <si>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</si>
  <si>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</si>
  <si>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</si>
  <si>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</si>
  <si>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</si>
  <si>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</si>
  <si>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</si>
  <si>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</si>
  <si>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</si>
  <si>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</si>
  <si>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</si>
  <si>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</si>
  <si>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</si>
  <si>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</si>
  <si>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</si>
  <si>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</si>
  <si>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</si>
  <si>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</si>
  <si>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</si>
  <si>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</si>
  <si>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</si>
  <si>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</si>
  <si>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</si>
  <si>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</si>
  <si>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</si>
  <si>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</si>
  <si>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</si>
  <si>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</si>
  <si>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</si>
  <si>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</si>
  <si>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</si>
  <si>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</si>
  <si>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</si>
  <si>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</si>
  <si>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</si>
  <si>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</si>
  <si>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</si>
  <si>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</si>
  <si>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</si>
  <si>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</si>
  <si>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</si>
  <si>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</si>
  <si>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</si>
  <si>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</si>
  <si>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</si>
  <si>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</si>
  <si>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</si>
  <si>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</si>
  <si>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</si>
  <si>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</si>
  <si>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</si>
  <si>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</si>
  <si>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</si>
  <si>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</si>
  <si>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</si>
  <si>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</si>
  <si>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</si>
  <si>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</si>
  <si>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</si>
  <si>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</si>
  <si>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</si>
  <si>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</si>
  <si>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</si>
  <si>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</si>
  <si>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</si>
  <si>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</si>
  <si>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</si>
  <si>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</si>
  <si>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</si>
  <si>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</si>
  <si>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</si>
  <si>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</si>
  <si>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</si>
  <si>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</si>
  <si>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</si>
  <si>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</si>
  <si>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</si>
  <si>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</si>
  <si>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</si>
  <si>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</si>
  <si>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</si>
  <si>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</si>
  <si>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</si>
  <si>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</si>
  <si>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</si>
  <si>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</si>
  <si>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</si>
  <si>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</si>
  <si>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</si>
  <si>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</si>
  <si>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</si>
  <si>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</si>
  <si>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</si>
  <si>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</si>
  <si>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</si>
  <si>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</si>
  <si>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</si>
  <si>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</si>
  <si>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</si>
  <si>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</si>
  <si>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</si>
  <si>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</si>
  <si>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</si>
  <si>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</si>
  <si>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</si>
  <si>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</si>
  <si>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</si>
  <si>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</si>
  <si>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</si>
  <si>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</si>
  <si>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</si>
  <si>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</si>
  <si>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</si>
  <si>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</si>
  <si>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</si>
  <si>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</si>
  <si>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</si>
  <si>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</si>
  <si>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</si>
  <si>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</si>
  <si>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</si>
  <si>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</si>
  <si>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</si>
  <si>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</si>
  <si>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</si>
  <si>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</si>
  <si>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</si>
  <si>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</si>
  <si>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</si>
  <si>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</si>
  <si>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</si>
  <si>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</si>
  <si>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</si>
  <si>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</si>
  <si>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</si>
  <si>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</si>
  <si>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</si>
  <si>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</si>
  <si>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</si>
  <si>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</si>
  <si>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</si>
  <si>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</si>
  <si>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</si>
  <si>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</si>
  <si>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</si>
  <si>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</si>
  <si>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</si>
  <si>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</si>
  <si>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</si>
  <si>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</si>
  <si>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</si>
  <si>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</si>
  <si>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</si>
  <si>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</si>
  <si>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</si>
  <si>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</si>
  <si>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</si>
  <si>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</si>
  <si>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</si>
  <si>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</si>
  <si>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</si>
  <si>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</si>
  <si>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</si>
  <si>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</si>
  <si>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</si>
  <si>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</si>
  <si>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</si>
  <si>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</si>
  <si>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</si>
  <si>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</si>
  <si>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</si>
  <si>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</si>
  <si>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</si>
  <si>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</si>
  <si>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</si>
  <si>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</si>
  <si>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</si>
  <si>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</si>
  <si>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</si>
  <si>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</si>
  <si>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</si>
  <si>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</si>
  <si>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</si>
  <si>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</si>
  <si>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</si>
  <si>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</si>
  <si>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</si>
  <si>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</si>
  <si>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</si>
  <si>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</si>
  <si>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</si>
  <si>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</si>
  <si>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</si>
  <si>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</si>
  <si>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</si>
  <si>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</si>
  <si>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</si>
  <si>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</si>
  <si>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</si>
  <si>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</si>
  <si>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</si>
  <si>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</si>
  <si>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</si>
  <si>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</si>
  <si>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</si>
  <si>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</si>
  <si>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</si>
  <si>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</si>
  <si>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</si>
  <si>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</si>
  <si>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</si>
  <si>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</si>
  <si>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</si>
  <si>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</si>
  <si>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</si>
  <si>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</si>
  <si>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</si>
  <si>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</si>
  <si>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</si>
  <si>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</si>
  <si>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</si>
  <si>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</si>
  <si>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</si>
  <si>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</si>
  <si>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</si>
  <si>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</si>
  <si>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</si>
  <si>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</si>
  <si>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</si>
  <si>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</si>
  <si>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</si>
  <si>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</si>
  <si>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</si>
  <si>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</si>
  <si>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</si>
  <si>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</si>
  <si>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</si>
  <si>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</si>
  <si>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</si>
  <si>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</si>
  <si>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</si>
  <si>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</si>
  <si>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</si>
  <si>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</si>
  <si>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</si>
  <si>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</si>
  <si>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</si>
  <si>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</si>
  <si>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</si>
  <si>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</si>
  <si>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</si>
  <si>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</si>
  <si>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</si>
  <si>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</si>
  <si>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</si>
  <si>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</si>
  <si>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</si>
  <si>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</si>
  <si>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</si>
  <si>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</si>
  <si>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</si>
  <si>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</si>
  <si>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</si>
  <si>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</si>
  <si>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</si>
  <si>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</si>
  <si>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</si>
  <si>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</si>
  <si>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</si>
  <si>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</si>
  <si>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</si>
  <si>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</si>
  <si>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</si>
  <si>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</si>
  <si>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</si>
  <si>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</si>
  <si>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</si>
  <si>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</si>
  <si>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</si>
  <si>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</si>
  <si>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</si>
  <si>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</si>
  <si>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</si>
  <si>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</si>
  <si>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</si>
  <si>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</si>
  <si>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</si>
  <si>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</si>
  <si>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</si>
  <si>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</si>
  <si>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</si>
  <si>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</si>
  <si>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</si>
  <si>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</si>
  <si>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</si>
  <si>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</si>
  <si>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</si>
  <si>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</si>
  <si>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</si>
  <si>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</si>
  <si>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</si>
  <si>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</si>
  <si>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</si>
  <si>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</si>
  <si>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</si>
  <si>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</si>
  <si>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</si>
  <si>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</si>
  <si>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</si>
  <si>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</si>
  <si>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</si>
  <si>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</si>
  <si>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</si>
  <si>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</si>
  <si>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</si>
  <si>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</si>
  <si>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</si>
  <si>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</si>
  <si>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</si>
  <si>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</si>
  <si>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</si>
  <si>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</si>
  <si>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</si>
  <si>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</si>
  <si>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</si>
  <si>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</si>
  <si>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</si>
  <si>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</si>
  <si>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</si>
  <si>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</si>
  <si>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</si>
  <si>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</si>
  <si>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</si>
  <si>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</si>
  <si>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</si>
  <si>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</si>
  <si>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</si>
  <si>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</si>
  <si>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</si>
  <si>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</si>
  <si>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</si>
  <si>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</si>
  <si>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</si>
  <si>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</si>
  <si>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</si>
  <si>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</si>
  <si>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</si>
  <si>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</si>
  <si>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</si>
  <si>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</si>
  <si>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</si>
  <si>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</si>
  <si>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</si>
  <si>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</si>
  <si>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</si>
  <si>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</si>
  <si>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</si>
  <si>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</si>
  <si>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</si>
  <si>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</si>
  <si>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</si>
  <si>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</si>
  <si>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</si>
  <si>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</si>
  <si>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</si>
  <si>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</si>
  <si>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</si>
  <si>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</si>
  <si>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</si>
  <si>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</si>
  <si>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</si>
  <si>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</si>
  <si>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</si>
  <si>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</si>
  <si>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</si>
  <si>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</si>
  <si>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</si>
  <si>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</si>
  <si>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</si>
  <si>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</si>
  <si>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</si>
  <si>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</si>
  <si>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</si>
  <si>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</si>
  <si>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</si>
  <si>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</si>
  <si>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</si>
  <si>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</si>
  <si>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</si>
  <si>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</si>
  <si>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</si>
  <si>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</si>
  <si>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</si>
  <si>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</si>
  <si>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</si>
  <si>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</si>
  <si>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</si>
  <si>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</si>
  <si>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</si>
  <si>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</si>
  <si>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</si>
  <si>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</si>
  <si>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</si>
  <si>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</si>
  <si>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</si>
  <si>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</si>
  <si>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</si>
  <si>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</si>
  <si>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</si>
  <si>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</si>
  <si>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</si>
  <si>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</si>
  <si>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</si>
  <si>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</si>
  <si>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</si>
  <si>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</si>
  <si>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</si>
  <si>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</si>
  <si>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</si>
  <si>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</si>
  <si>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</si>
  <si>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</si>
  <si>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</si>
  <si>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</si>
  <si>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</si>
  <si>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</si>
  <si>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</si>
  <si>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</si>
  <si>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</si>
  <si>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</si>
  <si>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</si>
  <si>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</si>
  <si>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</si>
  <si>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</si>
  <si>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</si>
  <si>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</si>
  <si>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</si>
  <si>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</si>
  <si>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</si>
  <si>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</si>
  <si>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</si>
  <si>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</si>
  <si>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</si>
  <si>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</si>
  <si>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</si>
  <si>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</si>
  <si>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</si>
  <si>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</si>
  <si>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</si>
  <si>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</si>
  <si>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</si>
  <si>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</si>
  <si>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</si>
  <si>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</si>
  <si>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</si>
  <si>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</si>
  <si>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</si>
  <si>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</si>
  <si>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</si>
  <si>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</si>
  <si>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</si>
  <si>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</si>
  <si>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</si>
  <si>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</si>
  <si>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</si>
  <si>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</si>
  <si>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</si>
  <si>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</si>
  <si>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</si>
  <si>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</si>
  <si>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</si>
  <si>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</si>
  <si>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</si>
  <si>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</si>
  <si>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</si>
  <si>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</si>
  <si>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</si>
  <si>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</si>
  <si>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</si>
  <si>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</si>
  <si>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</si>
  <si>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</si>
  <si>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</si>
  <si>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</si>
  <si>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</si>
  <si>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</si>
  <si>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</si>
  <si>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</si>
  <si>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</si>
  <si>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</si>
  <si>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</si>
  <si>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</si>
  <si>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</si>
  <si>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</si>
  <si>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</si>
  <si>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</si>
  <si>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</si>
  <si>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</si>
  <si>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</si>
  <si>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</si>
  <si>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</si>
  <si>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</si>
  <si>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</si>
  <si>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</si>
  <si>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</si>
  <si>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</si>
  <si>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</si>
  <si>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</si>
  <si>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</si>
  <si>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</si>
  <si>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</si>
  <si>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</si>
  <si>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</si>
  <si>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</si>
  <si>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</si>
  <si>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</si>
  <si>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</si>
  <si>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</si>
  <si>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</si>
  <si>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</si>
  <si>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</si>
  <si>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</si>
  <si>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</si>
  <si>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</si>
  <si>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</si>
  <si>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</si>
  <si>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</si>
  <si>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</si>
  <si>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</si>
  <si>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</si>
  <si>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</si>
  <si>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</si>
  <si>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</si>
  <si>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</si>
  <si>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</si>
  <si>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</si>
  <si>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</si>
  <si>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</si>
  <si>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</si>
  <si>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</si>
  <si>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</si>
  <si>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</si>
  <si>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</si>
  <si>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</si>
  <si>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</si>
  <si>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</si>
  <si>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</si>
  <si>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</si>
  <si>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</si>
  <si>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</si>
  <si>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</si>
  <si>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</si>
  <si>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</si>
  <si>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</si>
  <si>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</si>
  <si>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</si>
  <si>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</si>
  <si>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</si>
  <si>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</si>
  <si>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</si>
  <si>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</si>
  <si>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</si>
  <si>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</si>
  <si>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</si>
  <si>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</si>
  <si>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</si>
  <si>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</si>
  <si>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</si>
  <si>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</si>
  <si>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</si>
  <si>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</si>
  <si>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</si>
  <si>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</si>
  <si>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</si>
  <si>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</si>
  <si>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</si>
  <si>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</si>
  <si>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</si>
  <si>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</si>
  <si>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</si>
  <si>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</si>
  <si>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</si>
  <si>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</si>
  <si>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</si>
  <si>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</si>
  <si>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</si>
  <si>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</si>
  <si>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</si>
  <si>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</si>
  <si>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</si>
  <si>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</si>
  <si>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</si>
  <si>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</si>
  <si>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</si>
  <si>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</si>
  <si>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</si>
  <si>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</si>
  <si>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</si>
  <si>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</si>
  <si>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</si>
  <si>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</si>
  <si>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</si>
  <si>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</si>
  <si>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</si>
  <si>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</si>
  <si>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</si>
  <si>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</si>
  <si>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</si>
  <si>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</si>
  <si>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</si>
  <si>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</si>
  <si>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</si>
  <si>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</si>
  <si>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</si>
  <si>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</si>
  <si>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</si>
  <si>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</si>
  <si>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</si>
  <si>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</si>
  <si>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</si>
  <si>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</si>
  <si>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</si>
  <si>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</si>
  <si>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</si>
  <si>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</si>
  <si>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</si>
  <si>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</si>
  <si>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</si>
  <si>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</si>
  <si>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</si>
  <si>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</si>
  <si>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</si>
  <si>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</si>
  <si>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</si>
  <si>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</si>
  <si>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</si>
  <si>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</si>
  <si>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</si>
  <si>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</si>
  <si>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</si>
  <si>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</si>
  <si>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</si>
  <si>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</si>
  <si>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</si>
  <si>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</si>
  <si>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</si>
  <si>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</si>
  <si>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</si>
  <si>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</si>
  <si>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</si>
  <si>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</si>
  <si>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</si>
  <si>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</si>
  <si>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</si>
  <si>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</si>
  <si>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</si>
  <si>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</si>
  <si>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</si>
  <si>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</si>
  <si>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</si>
  <si>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</si>
  <si>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</si>
  <si>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</si>
  <si>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</si>
  <si>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</si>
  <si>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</si>
  <si>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</si>
  <si>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</si>
  <si>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</si>
  <si>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</si>
  <si>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</si>
  <si>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</si>
  <si>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</si>
  <si>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</si>
  <si>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</si>
  <si>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</si>
  <si>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</si>
  <si>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</si>
  <si>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</si>
  <si>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</si>
  <si>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</si>
  <si>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</si>
  <si>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</si>
  <si>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</si>
  <si>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</si>
  <si>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</si>
  <si>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</si>
  <si>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</si>
  <si>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</si>
  <si>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</si>
  <si>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</si>
  <si>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</si>
  <si>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</si>
  <si>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</si>
  <si>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</si>
  <si>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</si>
  <si>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</si>
  <si>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</si>
  <si>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</si>
  <si>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</si>
  <si>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</si>
  <si>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</si>
  <si>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</si>
  <si>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</si>
  <si>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</si>
  <si>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</si>
  <si>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</si>
  <si>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</si>
  <si>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</si>
  <si>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</si>
  <si>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</si>
  <si>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</si>
  <si>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</si>
  <si>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</si>
  <si>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</si>
  <si>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</si>
  <si>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</si>
  <si>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</si>
  <si>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</si>
  <si>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</si>
  <si>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</si>
  <si>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</si>
  <si>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</si>
  <si>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</si>
  <si>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</si>
  <si>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</si>
  <si>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</si>
  <si>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</si>
  <si>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</si>
  <si>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</si>
  <si>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</si>
  <si>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</si>
  <si>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</si>
  <si>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</si>
  <si>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</si>
  <si>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</si>
  <si>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</si>
  <si>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</si>
  <si>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</si>
  <si>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</si>
  <si>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</si>
  <si>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</si>
  <si>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</si>
  <si>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</si>
  <si>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</si>
  <si>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</si>
  <si>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</si>
  <si>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</si>
  <si>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</si>
  <si>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</si>
  <si>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</si>
  <si>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</si>
  <si>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</si>
  <si>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</si>
  <si>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</si>
  <si>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</si>
  <si>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</si>
  <si>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</si>
  <si>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</si>
  <si>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</si>
  <si>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</si>
  <si>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</si>
  <si>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</si>
  <si>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</si>
  <si>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</si>
  <si>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</si>
  <si>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</si>
  <si>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</si>
  <si>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</si>
  <si>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</si>
  <si>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</si>
  <si>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</si>
  <si>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</si>
  <si>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</si>
  <si>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</si>
  <si>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</si>
  <si>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</si>
  <si>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</si>
  <si>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</si>
  <si>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</si>
  <si>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</si>
  <si>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</si>
  <si>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</si>
  <si>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</si>
  <si>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</si>
  <si>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</si>
  <si>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</si>
  <si>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</si>
  <si>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</si>
  <si>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</si>
  <si>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</si>
  <si>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</si>
  <si>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</si>
  <si>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</si>
  <si>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</si>
  <si>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</si>
  <si>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</si>
  <si>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</si>
  <si>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</si>
  <si>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</si>
  <si>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</si>
  <si>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</si>
  <si>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</si>
  <si>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</si>
  <si>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</si>
  <si>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</si>
  <si>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</si>
  <si>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</si>
  <si>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</si>
  <si>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</si>
  <si>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</si>
  <si>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</si>
  <si>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</si>
  <si>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</si>
  <si>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</si>
  <si>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</si>
  <si>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</si>
  <si>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</si>
  <si>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</si>
  <si>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</si>
  <si>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</si>
  <si>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</si>
  <si>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</si>
  <si>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</si>
  <si>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</si>
  <si>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</si>
  <si>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</si>
  <si>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</si>
  <si>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</si>
  <si>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</si>
  <si>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</si>
  <si>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</si>
  <si>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</si>
  <si>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</si>
  <si>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</si>
  <si>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</si>
  <si>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</si>
  <si>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</si>
  <si>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</si>
  <si>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</si>
  <si>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</si>
  <si>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</si>
  <si>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</si>
  <si>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</si>
  <si>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</si>
  <si>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</si>
  <si>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</si>
  <si>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</si>
  <si>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</si>
  <si>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</si>
  <si>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</si>
  <si>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</si>
  <si>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</si>
  <si>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</si>
  <si>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</si>
  <si>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</si>
  <si>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</si>
  <si>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</si>
  <si>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</si>
  <si>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</si>
  <si>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</si>
  <si>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</si>
  <si>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</si>
  <si>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</si>
  <si>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</si>
  <si>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</si>
  <si>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</si>
  <si>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</si>
  <si>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</si>
  <si>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</si>
  <si>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</si>
  <si>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</si>
  <si>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</si>
  <si>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</si>
  <si>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</si>
  <si>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</si>
  <si>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</si>
  <si>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</si>
  <si>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</si>
  <si>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</si>
  <si>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</si>
  <si>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</si>
  <si>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</si>
  <si>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</si>
  <si>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</si>
  <si>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</si>
  <si>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</si>
  <si>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</si>
  <si>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</si>
  <si>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</si>
  <si>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</si>
  <si>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</si>
  <si>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</si>
  <si>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</si>
  <si>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</si>
  <si>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</si>
  <si>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</si>
  <si>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</si>
  <si>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</si>
  <si>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</si>
  <si>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</si>
  <si>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</si>
  <si>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</si>
  <si>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</si>
  <si>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</si>
  <si>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</si>
  <si>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</si>
  <si>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</si>
  <si>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</si>
  <si>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</si>
  <si>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</si>
  <si>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</si>
  <si>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</si>
  <si>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</si>
  <si>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</si>
  <si>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</si>
  <si>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</si>
  <si>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</si>
  <si>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</si>
  <si>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</si>
  <si>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</si>
  <si>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</si>
  <si>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</si>
  <si>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</si>
  <si>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</si>
  <si>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</si>
  <si>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</si>
  <si>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</si>
  <si>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</si>
  <si>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</si>
  <si>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</si>
  <si>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</si>
  <si>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</si>
  <si>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</si>
  <si>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</si>
  <si>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</si>
  <si>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</si>
  <si>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</si>
  <si>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</si>
  <si>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</si>
  <si>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</si>
  <si>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</si>
  <si>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</si>
  <si>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</si>
  <si>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</si>
  <si>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</si>
  <si>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</si>
  <si>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</si>
  <si>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</si>
  <si>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</si>
  <si>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</si>
  <si>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</si>
  <si>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</si>
  <si>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</si>
  <si>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</si>
  <si>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</si>
  <si>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</si>
  <si>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</si>
  <si>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</si>
  <si>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</si>
  <si>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</si>
  <si>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</si>
  <si>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</si>
  <si>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</si>
  <si>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</si>
  <si>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</si>
  <si>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</si>
  <si>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</si>
  <si>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</si>
  <si>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</si>
  <si>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</si>
  <si>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</si>
  <si>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</si>
  <si>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</si>
  <si>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</si>
  <si>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</si>
  <si>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</si>
  <si>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</si>
  <si>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</si>
  <si>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</si>
  <si>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</si>
  <si>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</si>
  <si>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</si>
  <si>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</si>
  <si>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</si>
  <si>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</si>
  <si>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</si>
  <si>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</si>
  <si>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</si>
  <si>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</si>
  <si>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</si>
  <si>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</si>
  <si>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</si>
  <si>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</si>
  <si>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</si>
  <si>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</si>
  <si>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</si>
  <si>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</si>
  <si>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</si>
  <si>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</si>
  <si>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</si>
  <si>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</si>
  <si>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</si>
  <si>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</si>
  <si>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</si>
  <si>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</si>
  <si>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</si>
  <si>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</si>
  <si>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</si>
  <si>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</si>
  <si>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</si>
  <si>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</si>
  <si>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</si>
  <si>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</si>
  <si>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</si>
  <si>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</si>
  <si>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</si>
  <si>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</si>
  <si>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</si>
  <si>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</si>
  <si>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</si>
  <si>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</si>
  <si>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</si>
  <si>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</si>
  <si>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</si>
  <si>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</si>
  <si>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</si>
  <si>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</si>
  <si>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</si>
  <si>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</si>
  <si>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</si>
  <si>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</si>
  <si>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</si>
  <si>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</si>
  <si>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</si>
  <si>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</si>
  <si>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</si>
  <si>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</si>
  <si>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</si>
  <si>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</si>
  <si>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</si>
  <si>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</si>
  <si>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</si>
  <si>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</si>
  <si>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</si>
  <si>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</si>
  <si>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</si>
  <si>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</si>
  <si>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</si>
  <si>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</si>
  <si>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</si>
  <si>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</si>
  <si>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</si>
  <si>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</si>
  <si>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</si>
  <si>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</si>
  <si>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</si>
  <si>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</si>
  <si>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</si>
  <si>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</si>
  <si>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</si>
  <si>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</si>
  <si>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</si>
  <si>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</si>
  <si>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</si>
  <si>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</si>
  <si>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</si>
  <si>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</si>
  <si>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</si>
  <si>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</si>
  <si>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</si>
  <si>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</si>
  <si>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</si>
  <si>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</si>
  <si>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</si>
  <si>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</si>
  <si>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</si>
  <si>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</si>
  <si>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</si>
  <si>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</si>
  <si>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</si>
  <si>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</si>
  <si>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</si>
  <si>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</si>
  <si>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</si>
  <si>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</si>
  <si>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</si>
  <si>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</si>
  <si>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</si>
  <si>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</si>
  <si>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</si>
  <si>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</si>
  <si>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</si>
  <si>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</si>
  <si>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</si>
  <si>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</si>
  <si>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</si>
  <si>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</si>
  <si>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</si>
  <si>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</si>
  <si>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</si>
  <si>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</si>
  <si>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</si>
  <si>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</si>
  <si>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</si>
  <si>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</si>
  <si>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</si>
  <si>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</si>
  <si>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</si>
  <si>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</si>
  <si>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</si>
  <si>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</si>
  <si>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</si>
  <si>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</si>
  <si>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</si>
  <si>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</si>
  <si>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</si>
  <si>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</si>
  <si>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</si>
  <si>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</si>
  <si>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</si>
  <si>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</si>
  <si>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</si>
  <si>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</si>
  <si>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</si>
  <si>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</si>
  <si>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</si>
  <si>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</si>
  <si>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</si>
  <si>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</si>
  <si>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</si>
  <si>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</si>
  <si>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</si>
  <si>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</si>
  <si>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</si>
  <si>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</si>
  <si>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</si>
  <si>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</si>
  <si>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</si>
  <si>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</si>
  <si>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</si>
  <si>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</si>
  <si>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</si>
  <si>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</si>
  <si>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</si>
  <si>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</si>
  <si>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</si>
  <si>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</si>
  <si>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</si>
  <si>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</si>
  <si>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</si>
  <si>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</si>
  <si>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</si>
  <si>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</si>
  <si>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</si>
  <si>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</si>
  <si>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</si>
  <si>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</si>
  <si>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</si>
  <si>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</si>
  <si>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</si>
  <si>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</si>
  <si>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</si>
  <si>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</si>
  <si>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</si>
  <si>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</si>
  <si>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</si>
  <si>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</si>
  <si>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</si>
  <si>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</si>
  <si>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</si>
  <si>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</si>
  <si>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</si>
  <si>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</si>
  <si>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</si>
  <si>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</si>
  <si>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</si>
  <si>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</si>
  <si>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</si>
  <si>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</si>
  <si>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</si>
  <si>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</si>
  <si>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</si>
  <si>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</si>
  <si>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</si>
  <si>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</si>
  <si>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</si>
  <si>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</si>
  <si>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</si>
  <si>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</si>
  <si>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</si>
  <si>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</si>
  <si>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</si>
  <si>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</si>
  <si>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</si>
  <si>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</si>
  <si>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</si>
  <si>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</si>
  <si>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</si>
  <si>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</si>
  <si>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</si>
  <si>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</si>
  <si>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</si>
  <si>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</si>
  <si>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</si>
  <si>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</si>
  <si>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</si>
  <si>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</si>
  <si>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</si>
  <si>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</si>
  <si>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</si>
  <si>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</si>
  <si>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</si>
  <si>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</si>
  <si>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</si>
  <si>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</si>
  <si>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</si>
  <si>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</si>
  <si>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</si>
  <si>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</si>
  <si>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</si>
  <si>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</si>
  <si>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</si>
  <si>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</si>
  <si>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</si>
  <si>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</si>
  <si>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</si>
  <si>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</si>
  <si>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</si>
  <si>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</si>
  <si>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</si>
  <si>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</si>
  <si>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</si>
  <si>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</si>
  <si>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</si>
  <si>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</si>
  <si>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</si>
  <si>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</si>
  <si>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</si>
  <si>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</si>
  <si>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</si>
  <si>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</si>
  <si>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</si>
  <si>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</si>
  <si>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</si>
  <si>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</si>
  <si>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</si>
  <si>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</si>
  <si>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</si>
  <si>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</si>
  <si>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</si>
  <si>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</si>
  <si>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</si>
  <si>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</si>
  <si>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</si>
  <si>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</si>
  <si>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</si>
  <si>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</si>
  <si>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</si>
  <si>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</si>
  <si>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</si>
  <si>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</si>
  <si>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</si>
  <si>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</si>
  <si>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</si>
  <si>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</si>
  <si>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</si>
  <si>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</si>
  <si>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</si>
  <si>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</si>
  <si>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</si>
  <si>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</si>
  <si>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</si>
  <si>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</si>
  <si>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</si>
  <si>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</si>
  <si>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</si>
  <si>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</si>
  <si>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</si>
  <si>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</si>
  <si>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</si>
  <si>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</si>
  <si>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</si>
  <si>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</si>
  <si>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</si>
  <si>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</si>
  <si>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</si>
  <si>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</si>
  <si>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</si>
  <si>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</si>
  <si>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</si>
  <si>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</si>
  <si>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</si>
  <si>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</si>
  <si>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</si>
  <si>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</si>
  <si>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</si>
  <si>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</si>
  <si>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</si>
  <si>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</si>
  <si>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</si>
  <si>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</si>
  <si>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</si>
  <si>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</si>
  <si>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</si>
  <si>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</si>
  <si>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</si>
  <si>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</si>
  <si>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</si>
  <si>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</si>
  <si>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</si>
  <si>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</si>
  <si>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</si>
  <si>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</si>
  <si>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</si>
  <si>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</si>
  <si>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</si>
  <si>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</si>
  <si>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</si>
  <si>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</si>
  <si>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</si>
  <si>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</si>
  <si>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</si>
  <si>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</si>
  <si>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</si>
  <si>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</si>
  <si>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</si>
  <si>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</si>
  <si>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</si>
  <si>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</si>
  <si>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</si>
  <si>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</si>
  <si>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</si>
  <si>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</si>
  <si>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</si>
  <si>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</si>
  <si>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</si>
  <si>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</si>
  <si>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</si>
  <si>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</si>
  <si>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</si>
  <si>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</si>
  <si>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</si>
  <si>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</si>
  <si>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</si>
  <si>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</si>
  <si>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</si>
  <si>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</si>
  <si>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</si>
  <si>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</si>
  <si>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</si>
  <si>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</si>
  <si>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</si>
  <si>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</si>
  <si>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</si>
  <si>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</si>
  <si>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</si>
  <si>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</si>
  <si>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</si>
  <si>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</si>
  <si>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</si>
  <si>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</si>
  <si>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</si>
  <si>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</si>
  <si>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</si>
  <si>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</si>
  <si>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</si>
  <si>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</si>
  <si>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</si>
  <si>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</si>
  <si>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</si>
  <si>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</si>
  <si>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</si>
  <si>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</si>
  <si>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</si>
  <si>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</si>
  <si>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</si>
  <si>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</si>
  <si>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</si>
  <si>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</si>
  <si>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</si>
  <si>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</si>
  <si>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</si>
  <si>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</si>
  <si>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</si>
  <si>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</si>
  <si>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</si>
  <si>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</si>
  <si>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</si>
  <si>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</si>
  <si>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</si>
  <si>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</si>
  <si>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</si>
  <si>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</si>
  <si>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</si>
  <si>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</si>
  <si>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</si>
  <si>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</si>
  <si>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</si>
  <si>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</si>
  <si>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</si>
  <si>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</si>
  <si>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</si>
  <si>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</si>
  <si>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</si>
  <si>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</si>
  <si>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</si>
  <si>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</si>
  <si>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</si>
  <si>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</si>
  <si>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</si>
  <si>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</si>
  <si>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</si>
  <si>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</si>
  <si>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</si>
  <si>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</si>
  <si>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</si>
  <si>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</si>
  <si>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</si>
  <si>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</si>
  <si>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</si>
  <si>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</si>
  <si>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</si>
  <si>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</si>
  <si>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</si>
  <si>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</si>
  <si>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</si>
  <si>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</si>
  <si>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</si>
  <si>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</si>
  <si>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</si>
  <si>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</si>
  <si>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</si>
  <si>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</si>
  <si>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</si>
  <si>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</si>
  <si>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</si>
  <si>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</si>
  <si>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</si>
  <si>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</si>
  <si>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</si>
  <si>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</si>
  <si>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</si>
  <si>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</si>
  <si>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</si>
  <si>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</si>
  <si>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</si>
  <si>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</si>
  <si>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</si>
  <si>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</si>
  <si>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</si>
  <si>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</si>
  <si>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</si>
  <si>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</si>
  <si>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</si>
  <si>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</si>
  <si>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</si>
  <si>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</si>
  <si>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</si>
  <si>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</si>
  <si>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</si>
  <si>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</si>
  <si>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</si>
  <si>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</si>
  <si>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</si>
  <si>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</si>
  <si>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</si>
  <si>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</si>
  <si>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</si>
  <si>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</si>
  <si>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</si>
  <si>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</si>
  <si>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</si>
  <si>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</si>
  <si>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</si>
  <si>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</si>
  <si>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</si>
  <si>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</si>
  <si>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</si>
  <si>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</si>
  <si>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</si>
  <si>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</si>
  <si>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</si>
  <si>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</si>
  <si>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</si>
  <si>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</si>
  <si>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</si>
  <si>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</si>
  <si>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</si>
  <si>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</si>
  <si>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</si>
  <si>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</si>
  <si>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</si>
  <si>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</si>
  <si>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</si>
  <si>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</si>
  <si>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</si>
  <si>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</si>
  <si>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</si>
  <si>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</si>
  <si>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</si>
  <si>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</si>
  <si>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</si>
  <si>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</si>
  <si>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</si>
  <si>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</si>
  <si>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</si>
  <si>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</si>
  <si>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</si>
  <si>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</si>
  <si>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</si>
  <si>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</si>
  <si>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</si>
  <si>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</si>
  <si>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</si>
  <si>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</si>
  <si>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</si>
  <si>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</si>
  <si>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</si>
  <si>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</si>
  <si>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</si>
  <si>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</si>
  <si>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</si>
  <si>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</si>
  <si>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</si>
  <si>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</si>
  <si>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</si>
  <si>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</si>
  <si>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</si>
  <si>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</si>
  <si>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</si>
  <si>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</si>
  <si>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</si>
  <si>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</si>
  <si>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</si>
  <si>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</si>
  <si>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</si>
  <si>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</si>
  <si>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</si>
  <si>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</si>
  <si>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</si>
  <si>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</si>
  <si>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</si>
  <si>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</si>
  <si>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</si>
  <si>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</si>
  <si>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</si>
  <si>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</si>
  <si>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</si>
  <si>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</si>
  <si>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</si>
  <si>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</si>
  <si>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</si>
  <si>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</si>
  <si>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</si>
  <si>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</si>
  <si>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</si>
  <si>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</si>
  <si>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</si>
  <si>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</si>
  <si>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</si>
  <si>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</si>
  <si>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</si>
  <si>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</si>
  <si>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</si>
  <si>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</si>
  <si>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</si>
  <si>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</si>
  <si>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</si>
  <si>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</si>
  <si>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</si>
  <si>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</si>
  <si>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</si>
  <si>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</si>
  <si>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</si>
  <si>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</si>
  <si>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</si>
  <si>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</si>
  <si>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</si>
  <si>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</si>
  <si>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</si>
  <si>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</si>
  <si>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</si>
  <si>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</si>
  <si>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</si>
  <si>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</si>
  <si>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</si>
  <si>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</si>
  <si>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</si>
  <si>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</si>
  <si>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</si>
  <si>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</si>
  <si>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</si>
  <si>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</si>
  <si>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</si>
  <si>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</si>
  <si>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</si>
  <si>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</si>
  <si>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</si>
  <si>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</si>
  <si>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</si>
  <si>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</si>
  <si>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</si>
  <si>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</si>
  <si>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</si>
  <si>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</si>
  <si>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</si>
  <si>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</si>
  <si>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</si>
  <si>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</si>
  <si>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</si>
  <si>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</si>
  <si>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</si>
  <si>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</si>
  <si>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</si>
  <si>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</si>
  <si>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</si>
  <si>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</si>
  <si>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</si>
  <si>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</si>
  <si>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</si>
  <si>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</si>
  <si>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</si>
  <si>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</si>
  <si>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</si>
  <si>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</si>
  <si>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</si>
  <si>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</si>
  <si>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</si>
  <si>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</si>
  <si>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</si>
  <si>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</si>
  <si>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</si>
  <si>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</si>
  <si>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</si>
  <si>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</si>
  <si>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</si>
  <si>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</si>
  <si>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</si>
  <si>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</si>
  <si>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</si>
  <si>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</si>
  <si>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</si>
  <si>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</si>
  <si>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</si>
  <si>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</si>
  <si>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</si>
  <si>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</si>
  <si>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</si>
  <si>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</si>
  <si>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</si>
  <si>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</si>
  <si>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</si>
  <si>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</si>
  <si>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</si>
  <si>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</si>
  <si>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</si>
  <si>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</si>
  <si>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</si>
  <si>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</si>
  <si>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</si>
  <si>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</si>
  <si>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</si>
  <si>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</si>
  <si>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</si>
  <si>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</si>
  <si>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</si>
  <si>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</si>
  <si>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</si>
  <si>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</si>
  <si>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</si>
  <si>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</si>
  <si>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</si>
  <si>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</si>
  <si>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</si>
  <si>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</si>
  <si>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</si>
  <si>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</si>
  <si>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</si>
  <si>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</si>
  <si>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</si>
  <si>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</si>
  <si>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</si>
  <si>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</si>
  <si>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</si>
  <si>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</si>
  <si>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</si>
  <si>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</si>
  <si>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</si>
  <si>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</si>
  <si>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</si>
  <si>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</si>
  <si>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</si>
  <si>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</si>
  <si>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</si>
  <si>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</si>
  <si>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</si>
  <si>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</si>
  <si>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</si>
  <si>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</si>
  <si>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</si>
  <si>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</si>
  <si>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</si>
  <si>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</si>
  <si>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</si>
  <si>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</si>
  <si>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</si>
  <si>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</si>
  <si>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</si>
  <si>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</si>
  <si>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</si>
  <si>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</si>
  <si>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</si>
  <si>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</si>
  <si>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</si>
  <si>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</si>
  <si>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</si>
  <si>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</si>
  <si>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</si>
  <si>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</si>
  <si>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</si>
  <si>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</si>
  <si>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</si>
  <si>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</si>
  <si>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</si>
  <si>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</si>
  <si>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</si>
  <si>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</si>
  <si>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</si>
  <si>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</si>
  <si>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</si>
  <si>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</si>
  <si>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</si>
  <si>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</si>
  <si>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</si>
  <si>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</si>
  <si>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</si>
  <si>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</si>
  <si>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</si>
  <si>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</si>
  <si>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</si>
  <si>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</si>
  <si>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</si>
  <si>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</si>
  <si>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</si>
  <si>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</si>
  <si>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</si>
  <si>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</si>
  <si>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</si>
  <si>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</si>
  <si>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</si>
  <si>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</si>
  <si>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</si>
  <si>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</si>
  <si>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</si>
  <si>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</si>
  <si>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</si>
  <si>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</si>
  <si>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</si>
  <si>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</si>
  <si>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</si>
  <si>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</si>
  <si>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</si>
  <si>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</si>
  <si>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</si>
  <si>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</si>
  <si>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</si>
  <si>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</si>
  <si>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</si>
  <si>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</si>
  <si>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</si>
  <si>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</si>
  <si>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</si>
  <si>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</si>
  <si>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</si>
  <si>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</si>
  <si>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</si>
  <si>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</si>
  <si>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</si>
  <si>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</si>
  <si>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</si>
  <si>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</si>
  <si>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</si>
  <si>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</si>
  <si>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</si>
  <si>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</si>
  <si>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</si>
  <si>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</si>
  <si>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</si>
  <si>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</si>
  <si>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</si>
  <si>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</si>
  <si>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</si>
  <si>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</si>
  <si>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</si>
  <si>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</si>
  <si>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</si>
  <si>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</si>
  <si>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</si>
  <si>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</si>
  <si>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</si>
  <si>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</si>
  <si>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</si>
  <si>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</si>
  <si>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</si>
  <si>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</si>
  <si>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</si>
  <si>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</si>
  <si>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</si>
  <si>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</si>
  <si>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</si>
  <si>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</si>
  <si>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</si>
  <si>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</si>
  <si>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</si>
  <si>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</si>
  <si>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</si>
  <si>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</si>
  <si>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</si>
  <si>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</si>
  <si>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</si>
  <si>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</si>
  <si>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</si>
  <si>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</si>
  <si>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</si>
  <si>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</si>
  <si>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</si>
  <si>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</si>
  <si>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</si>
  <si>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</si>
  <si>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</si>
  <si>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</si>
  <si>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</si>
  <si>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</si>
  <si>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</si>
  <si>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</si>
  <si>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</si>
  <si>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</si>
  <si>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</si>
  <si>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</si>
  <si>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</si>
  <si>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</si>
  <si>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</si>
  <si>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</si>
  <si>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</si>
  <si>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</si>
  <si>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</si>
  <si>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</si>
  <si>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</si>
  <si>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</si>
  <si>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</si>
  <si>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</si>
  <si>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</si>
  <si>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</si>
  <si>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</si>
  <si>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</si>
  <si>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</si>
  <si>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</si>
  <si>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</si>
  <si>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</si>
  <si>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</si>
  <si>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</si>
  <si>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</si>
  <si>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</si>
  <si>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</si>
  <si>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</si>
  <si>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</si>
  <si>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</si>
  <si>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</si>
  <si>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</si>
  <si>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</si>
  <si>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</si>
  <si>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</si>
  <si>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</si>
  <si>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</si>
  <si>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</si>
  <si>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</si>
  <si>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</si>
  <si>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</si>
  <si>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</si>
  <si>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</si>
  <si>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</si>
  <si>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</si>
  <si>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</si>
  <si>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</si>
  <si>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</si>
  <si>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</si>
  <si>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</si>
  <si>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</si>
  <si>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</si>
  <si>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</si>
  <si>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</si>
  <si>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</si>
  <si>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</si>
  <si>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</si>
  <si>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</si>
  <si>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</si>
  <si>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</si>
  <si>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</si>
  <si>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</si>
  <si>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</si>
  <si>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</si>
  <si>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</si>
  <si>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</si>
  <si>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</si>
  <si>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</si>
  <si>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</si>
  <si>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</si>
  <si>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</si>
  <si>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</si>
  <si>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</si>
  <si>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</si>
  <si>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</si>
  <si>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</si>
  <si>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</si>
  <si>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</si>
  <si>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</si>
  <si>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</si>
  <si>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</si>
  <si>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</si>
  <si>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</si>
  <si>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</si>
  <si>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</si>
  <si>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</si>
  <si>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</si>
  <si>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</si>
  <si>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</si>
  <si>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</si>
  <si>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</si>
  <si>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</si>
  <si>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</si>
  <si>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</si>
  <si>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</si>
  <si>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</si>
  <si>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</si>
  <si>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</si>
  <si>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</si>
  <si>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</si>
  <si>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</si>
  <si>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</si>
  <si>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</si>
  <si>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</si>
  <si>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</si>
  <si>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</si>
  <si>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</si>
  <si>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</si>
  <si>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</si>
  <si>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</si>
  <si>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</si>
  <si>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</si>
  <si>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</si>
  <si>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</si>
  <si>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</si>
  <si>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</si>
  <si>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</si>
  <si>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</si>
  <si>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</si>
  <si>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</si>
  <si>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</si>
  <si>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</si>
  <si>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</si>
  <si>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</si>
  <si>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</si>
  <si>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</si>
  <si>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</si>
  <si>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</si>
  <si>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</si>
  <si>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</si>
  <si>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</si>
  <si>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</si>
  <si>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</si>
  <si>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</si>
  <si>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</si>
  <si>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</si>
  <si>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</si>
  <si>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</si>
  <si>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</si>
  <si>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</si>
  <si>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</si>
  <si>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</si>
  <si>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</si>
  <si>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</si>
  <si>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</si>
  <si>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</si>
  <si>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</si>
  <si>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</si>
  <si>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</si>
  <si>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</si>
  <si>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</si>
  <si>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</si>
  <si>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</si>
  <si>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</si>
  <si>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</si>
  <si>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</si>
  <si>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</si>
  <si>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</si>
  <si>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</si>
  <si>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</si>
  <si>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</si>
  <si>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</si>
  <si>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</si>
  <si>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</si>
  <si>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</si>
  <si>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</si>
  <si>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</si>
  <si>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</si>
  <si>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</si>
  <si>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</si>
  <si>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</si>
  <si>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</si>
  <si>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</si>
  <si>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</si>
  <si>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</si>
  <si>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</si>
  <si>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</si>
  <si>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</si>
  <si>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</si>
  <si>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</si>
  <si>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</si>
  <si>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</si>
  <si>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</si>
  <si>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</si>
  <si>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</si>
  <si>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</si>
  <si>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</si>
  <si>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</si>
  <si>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</si>
  <si>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</si>
  <si>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</si>
  <si>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</si>
  <si>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</si>
  <si>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</si>
  <si>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</si>
  <si>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</si>
  <si>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</si>
  <si>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</si>
  <si>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</si>
  <si>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</si>
  <si>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</si>
  <si>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</si>
  <si>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</si>
  <si>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</si>
  <si>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</si>
  <si>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</si>
  <si>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</si>
  <si>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</si>
  <si>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</si>
  <si>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</si>
  <si>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</si>
  <si>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</si>
  <si>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</si>
  <si>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</si>
  <si>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</si>
  <si>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</si>
  <si>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</si>
  <si>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</si>
  <si>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</si>
  <si>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</si>
  <si>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</si>
  <si>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</si>
  <si>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</si>
  <si>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</si>
  <si>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</si>
  <si>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</si>
  <si>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</si>
  <si>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</si>
  <si>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</si>
  <si>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</si>
  <si>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</si>
  <si>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</si>
  <si>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</si>
  <si>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</si>
  <si>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</si>
  <si>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</si>
  <si>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</si>
  <si>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</si>
  <si>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</si>
  <si>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</si>
  <si>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</si>
  <si>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</si>
  <si>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</si>
  <si>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</si>
  <si>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</si>
  <si>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</si>
  <si>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</si>
  <si>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</si>
  <si>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</si>
  <si>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</si>
  <si>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</si>
  <si>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</si>
  <si>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</si>
  <si>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</si>
  <si>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</si>
  <si>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</si>
  <si>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</si>
  <si>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</si>
  <si>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</si>
  <si>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</si>
  <si>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</si>
  <si>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</si>
  <si>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</si>
  <si>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</si>
  <si>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</si>
  <si>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</si>
  <si>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</si>
  <si>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</si>
  <si>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</si>
  <si>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</si>
  <si>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</si>
  <si>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</si>
  <si>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</si>
  <si>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</si>
  <si>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</si>
  <si>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</si>
  <si>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</si>
  <si>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</si>
  <si>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</si>
  <si>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</si>
  <si>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</si>
  <si>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</si>
  <si>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</si>
  <si>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</si>
  <si>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</si>
  <si>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</si>
  <si>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</si>
  <si>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</si>
  <si>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</si>
  <si>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</si>
  <si>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</si>
  <si>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</si>
  <si>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</si>
  <si>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</si>
  <si>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</si>
  <si>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</si>
  <si>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</si>
  <si>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</si>
  <si>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</si>
  <si>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</si>
  <si>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</si>
  <si>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</si>
  <si>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</si>
  <si>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</si>
  <si>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</si>
  <si>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</si>
  <si>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</si>
  <si>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</si>
  <si>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</si>
  <si>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</si>
  <si>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</si>
  <si>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</si>
  <si>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</si>
  <si>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</si>
  <si>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</si>
  <si>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</si>
  <si>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</si>
  <si>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</si>
  <si>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</si>
  <si>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</si>
  <si>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</si>
  <si>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</si>
  <si>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</si>
  <si>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</si>
  <si>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</si>
  <si>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</si>
  <si>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</si>
  <si>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</si>
  <si>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</si>
  <si>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</si>
  <si>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</si>
  <si>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</si>
  <si>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</si>
  <si>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</si>
  <si>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</si>
  <si>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</si>
  <si>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</si>
  <si>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</si>
  <si>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</si>
  <si>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</si>
  <si>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</si>
  <si>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</si>
  <si>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</si>
  <si>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</si>
  <si>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</si>
  <si>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</si>
  <si>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</si>
  <si>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</si>
  <si>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</si>
  <si>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</si>
  <si>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</si>
  <si>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</si>
  <si>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</si>
  <si>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</si>
  <si>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</si>
  <si>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</si>
  <si>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</si>
  <si>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</si>
  <si>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</si>
  <si>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</si>
  <si>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</si>
  <si>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</si>
  <si>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</si>
  <si>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</si>
  <si>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</si>
  <si>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</si>
  <si>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</si>
  <si>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</si>
  <si>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</si>
  <si>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</si>
  <si>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</si>
  <si>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</si>
  <si>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</si>
  <si>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</si>
  <si>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</si>
  <si>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</si>
  <si>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</si>
  <si>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</si>
  <si>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</si>
  <si>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</si>
  <si>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</si>
  <si>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</si>
  <si>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</si>
  <si>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</si>
  <si>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</si>
  <si>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</si>
  <si>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</si>
  <si>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</si>
  <si>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</si>
  <si>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</si>
  <si>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</si>
  <si>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</si>
  <si>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</si>
  <si>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</si>
  <si>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</si>
  <si>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</si>
  <si>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</si>
  <si>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</si>
  <si>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</si>
  <si>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</si>
  <si>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</si>
  <si>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</si>
  <si>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</si>
  <si>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</si>
  <si>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</si>
  <si>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</si>
  <si>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</si>
  <si>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</si>
  <si>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</si>
  <si>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</si>
  <si>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</si>
  <si>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</si>
  <si>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</si>
  <si>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</si>
  <si>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</si>
  <si>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</si>
  <si>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</si>
  <si>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</si>
  <si>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</si>
  <si>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</si>
  <si>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</si>
  <si>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</si>
  <si>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</si>
  <si>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</si>
  <si>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</si>
  <si>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</si>
  <si>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</si>
  <si>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</si>
  <si>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</si>
  <si>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</si>
  <si>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</si>
  <si>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</si>
  <si>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</si>
  <si>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</si>
  <si>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</si>
  <si>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</si>
  <si>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</si>
  <si>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</si>
  <si>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</si>
  <si>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</si>
  <si>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</si>
  <si>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</si>
  <si>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</si>
  <si>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</si>
  <si>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</si>
  <si>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</si>
  <si>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</si>
  <si>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</si>
  <si>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</si>
  <si>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</si>
  <si>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</si>
  <si>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</si>
  <si>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</si>
  <si>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</si>
  <si>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</si>
  <si>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</si>
  <si>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</si>
  <si>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</si>
  <si>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</si>
  <si>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</si>
  <si>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</si>
  <si>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</si>
  <si>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</si>
  <si>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</si>
  <si>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</si>
  <si>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</si>
  <si>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</si>
  <si>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</si>
  <si>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</si>
  <si>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</si>
  <si>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</si>
  <si>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</si>
  <si>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</si>
  <si>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</si>
  <si>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</si>
  <si>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</si>
  <si>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</si>
  <si>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</si>
  <si>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</si>
  <si>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</si>
  <si>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</si>
  <si>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</si>
  <si>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</si>
  <si>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</si>
  <si>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</si>
  <si>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</si>
  <si>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</si>
  <si>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</si>
  <si>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</si>
  <si>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</si>
  <si>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</si>
  <si>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</si>
  <si>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</si>
  <si>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</si>
  <si>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</si>
  <si>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</si>
  <si>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</si>
  <si>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</si>
  <si>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</si>
  <si>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</si>
  <si>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</si>
  <si>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</si>
  <si>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</si>
  <si>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</si>
  <si>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</si>
  <si>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</si>
  <si>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</si>
  <si>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</si>
  <si>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</si>
  <si>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</si>
  <si>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</si>
  <si>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</si>
  <si>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</si>
  <si>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</si>
  <si>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</si>
  <si>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</si>
  <si>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</si>
  <si>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</si>
  <si>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</si>
  <si>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</si>
  <si>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</si>
  <si>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</si>
  <si>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</si>
  <si>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</si>
  <si>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</si>
  <si>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</si>
  <si>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</si>
  <si>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</si>
  <si>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</si>
  <si>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</si>
  <si>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</si>
  <si>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</si>
  <si>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</si>
  <si>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</si>
  <si>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</si>
  <si>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</si>
  <si>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</si>
  <si>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</si>
  <si>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</si>
  <si>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</si>
  <si>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</si>
  <si>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</si>
  <si>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</si>
  <si>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</si>
  <si>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</si>
  <si>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</si>
  <si>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</si>
  <si>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</si>
  <si>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</si>
  <si>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</si>
  <si>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</si>
  <si>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</si>
  <si>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</si>
  <si>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</si>
  <si>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</si>
  <si>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</si>
  <si>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</si>
  <si>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</si>
  <si>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</si>
  <si>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</si>
  <si>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</si>
  <si>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</si>
  <si>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</si>
  <si>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</si>
  <si>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</si>
  <si>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</si>
  <si>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</si>
  <si>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</si>
  <si>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</si>
  <si>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</si>
  <si>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</si>
  <si>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</si>
  <si>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</si>
  <si>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</si>
  <si>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</si>
  <si>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</si>
  <si>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</si>
  <si>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</si>
  <si>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</si>
  <si>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</si>
  <si>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</si>
  <si>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</si>
  <si>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</si>
  <si>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</si>
  <si>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</si>
  <si>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</si>
  <si>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</si>
  <si>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</si>
  <si>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</si>
  <si>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</si>
  <si>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</si>
  <si>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</si>
  <si>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</si>
  <si>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</si>
  <si>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</si>
  <si>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</si>
  <si>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</si>
  <si>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</si>
  <si>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</si>
  <si>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</si>
  <si>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</si>
  <si>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</si>
  <si>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</si>
  <si>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</si>
  <si>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</si>
  <si>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</si>
  <si>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</si>
  <si>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</si>
  <si>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</si>
  <si>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</si>
  <si>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</si>
  <si>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</si>
  <si>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</si>
  <si>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</si>
  <si>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</si>
  <si>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</si>
  <si>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</si>
  <si>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</si>
  <si>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</si>
  <si>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</si>
  <si>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</si>
  <si>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</si>
  <si>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</si>
  <si>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</si>
  <si>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</si>
  <si>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</si>
  <si>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</si>
  <si>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</si>
  <si>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</si>
  <si>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</si>
  <si>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</si>
  <si>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</si>
  <si>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</si>
  <si>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</si>
  <si>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</si>
  <si>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</si>
  <si>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</si>
  <si>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</si>
  <si>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</si>
  <si>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</si>
  <si>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</si>
  <si>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</si>
  <si>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</si>
  <si>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</si>
  <si>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</si>
  <si>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</si>
  <si>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</si>
  <si>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</si>
  <si>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</si>
  <si>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</si>
  <si>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</si>
  <si>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</si>
  <si>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</si>
  <si>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</si>
  <si>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</si>
  <si>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</si>
  <si>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</si>
  <si>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</si>
  <si>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</si>
  <si>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</si>
  <si>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</si>
  <si>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</si>
  <si>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</si>
  <si>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</si>
  <si>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</si>
  <si>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</si>
  <si>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</si>
  <si>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</si>
  <si>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</si>
  <si>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</si>
  <si>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</si>
  <si>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</si>
  <si>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</si>
  <si>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</si>
  <si>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</si>
  <si>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</si>
  <si>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</si>
  <si>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</si>
  <si>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</si>
  <si>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</si>
  <si>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</si>
  <si>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</si>
  <si>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</si>
  <si>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</si>
  <si>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</si>
  <si>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</si>
  <si>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</si>
  <si>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</si>
  <si>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</si>
  <si>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</si>
  <si>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</si>
  <si>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</si>
  <si>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</si>
  <si>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</si>
  <si>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</si>
  <si>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</si>
  <si>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</si>
  <si>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</si>
  <si>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</si>
  <si>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</si>
  <si>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</si>
  <si>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</si>
  <si>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</si>
  <si>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</si>
  <si>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</si>
  <si>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</si>
  <si>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</si>
  <si>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</si>
  <si>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</si>
  <si>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</si>
  <si>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</si>
  <si>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</si>
  <si>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</si>
  <si>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</si>
  <si>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</si>
  <si>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</si>
  <si>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</si>
  <si>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</si>
  <si>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</si>
  <si>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</si>
  <si>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</si>
  <si>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</si>
  <si>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</si>
  <si>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</si>
  <si>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</si>
  <si>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</si>
  <si>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</si>
  <si>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</si>
  <si>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</si>
  <si>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</si>
  <si>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</si>
  <si>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</si>
  <si>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</si>
  <si>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</si>
  <si>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</si>
  <si>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</si>
  <si>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</si>
  <si>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</si>
  <si>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</si>
  <si>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</si>
  <si>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</si>
  <si>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</si>
  <si>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</si>
  <si>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</si>
  <si>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</si>
  <si>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</si>
  <si>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</si>
  <si>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</si>
  <si>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</si>
  <si>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</si>
  <si>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</si>
  <si>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</si>
  <si>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</si>
  <si>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</si>
  <si>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</si>
  <si>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</si>
  <si>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</si>
  <si>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</si>
  <si>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</si>
  <si>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</si>
  <si>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</si>
  <si>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</si>
  <si>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</si>
  <si>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</si>
  <si>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</si>
  <si>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</si>
  <si>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</si>
  <si>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</si>
  <si>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</si>
  <si>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</si>
  <si>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</si>
  <si>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</si>
  <si>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</si>
  <si>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</si>
  <si>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</si>
  <si>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</si>
  <si>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</si>
  <si>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</si>
  <si>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</si>
  <si>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</si>
  <si>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</si>
  <si>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</si>
  <si>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</si>
  <si>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</si>
  <si>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</si>
  <si>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</si>
  <si>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</si>
  <si>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</si>
  <si>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</si>
  <si>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</si>
  <si>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</si>
  <si>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</si>
  <si>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</si>
  <si>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</si>
  <si>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</si>
  <si>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</si>
  <si>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</si>
  <si>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</si>
  <si>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</si>
  <si>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</si>
  <si>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</si>
  <si>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</si>
  <si>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</si>
  <si>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</si>
  <si>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</si>
  <si>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</si>
  <si>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</si>
  <si>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</si>
  <si>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</si>
  <si>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</si>
  <si>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</si>
  <si>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</si>
  <si>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</si>
  <si>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</si>
  <si>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</si>
  <si>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</si>
  <si>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</si>
  <si>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</si>
  <si>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</si>
  <si>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</si>
  <si>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</si>
  <si>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</si>
  <si>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</si>
  <si>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</si>
  <si>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</si>
  <si>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</si>
  <si>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</si>
  <si>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</si>
  <si>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</si>
  <si>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</si>
  <si>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</si>
  <si>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</si>
  <si>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</si>
  <si>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</si>
  <si>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</si>
  <si>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</si>
  <si>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</si>
  <si>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</si>
  <si>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</si>
  <si>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</si>
  <si>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</si>
  <si>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</si>
  <si>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</si>
  <si>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</si>
  <si>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</si>
  <si>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</si>
  <si>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</si>
  <si>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</si>
  <si>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</si>
  <si>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</si>
  <si>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</si>
  <si>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</si>
  <si>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</si>
  <si>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</si>
  <si>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</si>
  <si>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</si>
  <si>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</si>
  <si>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</si>
  <si>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</si>
  <si>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</si>
  <si>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</si>
  <si>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</si>
  <si>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</si>
  <si>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</si>
  <si>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</si>
  <si>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</si>
  <si>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</si>
  <si>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</si>
  <si>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</si>
  <si>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</si>
  <si>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</si>
  <si>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</si>
  <si>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</si>
  <si>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</si>
  <si>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</si>
  <si>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</si>
  <si>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</si>
  <si>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</si>
  <si>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</si>
  <si>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</si>
  <si>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</si>
  <si>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</si>
  <si>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</si>
  <si>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</si>
  <si>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</si>
  <si>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</si>
  <si>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</si>
  <si>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</si>
  <si>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</si>
  <si>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</si>
  <si>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</si>
  <si>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</si>
  <si>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</si>
  <si>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</si>
  <si>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</si>
  <si>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</si>
  <si>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</si>
  <si>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</si>
  <si>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</si>
  <si>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</si>
  <si>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</si>
  <si>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</si>
  <si>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</si>
  <si>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</si>
  <si>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</si>
  <si>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</si>
  <si>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</si>
  <si>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</si>
  <si>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</si>
  <si>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</si>
  <si>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</si>
  <si>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</si>
  <si>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</si>
  <si>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</si>
  <si>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</si>
  <si>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</si>
  <si>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</si>
  <si>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</si>
  <si>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</si>
  <si>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</si>
  <si>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</si>
  <si>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</si>
  <si>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</si>
  <si>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</si>
  <si>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</si>
  <si>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</si>
  <si>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</si>
  <si>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</si>
  <si>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</si>
  <si>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</si>
  <si>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</si>
  <si>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</si>
  <si>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</si>
  <si>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</si>
  <si>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</si>
  <si>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</si>
  <si>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</si>
  <si>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</si>
  <si>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</si>
  <si>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</si>
  <si>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</si>
  <si>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</si>
  <si>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</si>
  <si>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</si>
  <si>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</si>
  <si>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</si>
  <si>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</si>
  <si>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</si>
  <si>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</si>
  <si>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</si>
  <si>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</si>
  <si>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</si>
  <si>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</si>
  <si>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</si>
  <si>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</si>
  <si>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</si>
  <si>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</si>
  <si>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</si>
  <si>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</si>
  <si>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</si>
  <si>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</si>
  <si>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</si>
  <si>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</si>
  <si>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</si>
  <si>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</si>
  <si>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</si>
  <si>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</si>
  <si>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</si>
  <si>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</si>
  <si>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</si>
  <si>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</si>
  <si>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</si>
  <si>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</si>
  <si>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</si>
  <si>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</si>
  <si>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</si>
  <si>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</si>
  <si>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</si>
  <si>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</si>
  <si>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</si>
  <si>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</si>
  <si>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</si>
  <si>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</si>
  <si>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</si>
  <si>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</si>
  <si>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</si>
  <si>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</si>
  <si>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</si>
  <si>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</si>
  <si>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</si>
  <si>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</si>
  <si>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</si>
  <si>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</si>
  <si>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</si>
  <si>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</si>
  <si>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</si>
  <si>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</si>
  <si>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</si>
  <si>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</si>
  <si>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</si>
  <si>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</si>
  <si>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</si>
  <si>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</si>
  <si>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</si>
  <si>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</si>
  <si>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</si>
  <si>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</si>
  <si>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</si>
  <si>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</si>
  <si>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</si>
  <si>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</si>
  <si>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</si>
  <si>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</si>
  <si>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</si>
  <si>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</si>
  <si>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</si>
  <si>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</si>
  <si>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</si>
  <si>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</si>
  <si>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</si>
  <si>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</si>
  <si>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</si>
  <si>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</si>
  <si>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</si>
  <si>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</si>
  <si>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</si>
  <si>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</si>
  <si>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</si>
  <si>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</si>
  <si>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</si>
  <si>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</si>
  <si>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</si>
  <si>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</si>
  <si>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</si>
  <si>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</si>
  <si>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</si>
  <si>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</si>
  <si>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</si>
  <si>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</si>
  <si>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</si>
  <si>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</si>
  <si>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</si>
  <si>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</si>
  <si>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</si>
  <si>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</si>
  <si>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</si>
  <si>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</si>
  <si>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</si>
  <si>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</si>
  <si>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</si>
  <si>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</si>
  <si>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</si>
  <si>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</si>
  <si>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</si>
  <si>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</si>
  <si>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</si>
  <si>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</si>
  <si>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</si>
  <si>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</si>
  <si>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</si>
  <si>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</si>
  <si>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</si>
  <si>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</si>
  <si>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</si>
  <si>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</si>
  <si>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</si>
  <si>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</si>
  <si>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</si>
  <si>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</si>
  <si>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</si>
  <si>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</si>
  <si>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</si>
  <si>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</si>
  <si>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</si>
  <si>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</si>
  <si>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</si>
  <si>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</si>
  <si>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</si>
  <si>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</si>
  <si>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</si>
  <si>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</si>
  <si>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</si>
  <si>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</si>
  <si>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</si>
  <si>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</si>
  <si>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</si>
  <si>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</si>
  <si>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</si>
  <si>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</si>
  <si>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</si>
  <si>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</si>
  <si>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</si>
  <si>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</si>
  <si>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</si>
  <si>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</si>
  <si>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</si>
  <si>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</si>
  <si>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</si>
  <si>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</si>
  <si>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</si>
  <si>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</si>
  <si>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</si>
  <si>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</si>
  <si>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</si>
  <si>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</si>
  <si>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</si>
  <si>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</si>
  <si>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</si>
  <si>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</si>
  <si>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</si>
  <si>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</si>
  <si>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</si>
  <si>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</si>
  <si>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</si>
  <si>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</si>
  <si>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</si>
  <si>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</si>
  <si>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</si>
  <si>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</si>
  <si>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</si>
  <si>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</si>
  <si>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</si>
  <si>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</si>
  <si>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</si>
  <si>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</si>
  <si>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</si>
  <si>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</si>
  <si>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</si>
  <si>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</si>
  <si>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</si>
  <si>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</si>
  <si>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</si>
  <si>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</si>
  <si>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</si>
  <si>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</si>
  <si>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</si>
  <si>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</si>
  <si>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</si>
  <si>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</si>
  <si>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</si>
  <si>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</si>
  <si>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</si>
  <si>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</si>
  <si>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</si>
  <si>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</si>
  <si>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</si>
  <si>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</si>
  <si>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</si>
  <si>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</si>
  <si>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</si>
  <si>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</si>
  <si>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</si>
  <si>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</si>
  <si>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</si>
  <si>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</si>
  <si>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</si>
  <si>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</si>
  <si>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</si>
  <si>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</si>
  <si>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</si>
  <si>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</si>
  <si>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</si>
  <si>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</si>
  <si>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</si>
  <si>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</si>
  <si>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</si>
  <si>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</si>
  <si>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</si>
  <si>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</si>
  <si>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</si>
  <si>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</si>
  <si>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</si>
  <si>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</si>
  <si>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</si>
  <si>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</si>
  <si>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</si>
  <si>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</si>
  <si>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</si>
  <si>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</si>
  <si>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</si>
  <si>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</si>
  <si>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</si>
  <si>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</si>
  <si>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</si>
  <si>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</si>
  <si>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</si>
  <si>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</si>
  <si>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</si>
  <si>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</si>
  <si>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</si>
  <si>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</si>
  <si>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</si>
  <si>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</si>
  <si>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</si>
  <si>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</si>
  <si>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</si>
  <si>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</si>
  <si>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</si>
  <si>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</si>
  <si>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</si>
  <si>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</si>
  <si>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</si>
  <si>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</si>
  <si>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</si>
  <si>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</si>
  <si>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</si>
  <si>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</si>
  <si>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</si>
  <si>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</si>
  <si>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</si>
  <si>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</si>
  <si>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</si>
  <si>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</si>
  <si>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</si>
  <si>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</si>
  <si>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</si>
  <si>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</si>
  <si>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</si>
  <si>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</si>
  <si>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</si>
  <si>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</si>
  <si>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</si>
  <si>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</si>
  <si>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</si>
  <si>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</si>
  <si>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</si>
  <si>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</si>
  <si>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</si>
  <si>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</si>
  <si>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</si>
  <si>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</si>
  <si>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</si>
  <si>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</si>
  <si>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</si>
  <si>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</si>
  <si>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</si>
  <si>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</si>
  <si>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</si>
  <si>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</si>
  <si>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</si>
  <si>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</si>
  <si>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</si>
  <si>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</si>
  <si>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</si>
  <si>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</si>
  <si>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</si>
  <si>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</si>
  <si>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</si>
  <si>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</si>
  <si>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</si>
  <si>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</si>
  <si>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</si>
  <si>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</si>
  <si>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</si>
  <si>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</si>
  <si>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</si>
  <si>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</si>
  <si>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</si>
  <si>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</si>
  <si>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</si>
  <si>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</si>
  <si>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</si>
  <si>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</si>
  <si>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</si>
  <si>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</si>
  <si>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</si>
  <si>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</si>
  <si>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</si>
  <si>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</si>
  <si>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</si>
  <si>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</si>
  <si>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</si>
  <si>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</si>
  <si>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</si>
  <si>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</si>
  <si>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</si>
  <si>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</si>
  <si>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</si>
  <si>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</si>
  <si>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</si>
  <si>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</si>
  <si>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</si>
  <si>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</si>
  <si>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</si>
  <si>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</si>
  <si>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</si>
  <si>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</si>
  <si>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</si>
  <si>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</si>
  <si>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</si>
  <si>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</si>
  <si>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</si>
  <si>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</si>
  <si>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</si>
  <si>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</si>
  <si>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</si>
  <si>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</si>
  <si>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</si>
  <si>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</si>
  <si>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</si>
  <si>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</si>
  <si>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</si>
  <si>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</si>
  <si>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</si>
  <si>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</si>
  <si>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</si>
  <si>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</si>
  <si>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</si>
  <si>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</si>
  <si>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</si>
  <si>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</si>
  <si>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</si>
  <si>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</si>
  <si>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</si>
  <si>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</si>
  <si>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</si>
  <si>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</si>
  <si>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</si>
  <si>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</si>
  <si>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</si>
  <si>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</si>
  <si>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</si>
  <si>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</si>
  <si>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</si>
  <si>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</si>
  <si>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</si>
  <si>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</si>
  <si>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</si>
  <si>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</si>
  <si>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</si>
  <si>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</si>
  <si>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</si>
  <si>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</si>
  <si>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</si>
  <si>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</si>
  <si>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</si>
  <si>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</si>
  <si>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</si>
  <si>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</si>
  <si>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</si>
  <si>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</si>
  <si>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</si>
  <si>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</si>
  <si>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</si>
  <si>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</si>
  <si>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</si>
  <si>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</si>
  <si>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</si>
  <si>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</si>
  <si>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</si>
  <si>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</si>
  <si>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</si>
  <si>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</si>
  <si>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</si>
  <si>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</si>
  <si>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</si>
  <si>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</si>
  <si>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</si>
  <si>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</si>
  <si>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</si>
  <si>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</si>
  <si>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</si>
  <si>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</si>
  <si>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</si>
  <si>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</si>
  <si>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</si>
  <si>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</si>
  <si>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</si>
  <si>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</si>
  <si>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</si>
  <si>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</si>
  <si>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</si>
  <si>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</si>
  <si>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</si>
  <si>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</si>
  <si>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</si>
  <si>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</si>
  <si>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</si>
  <si>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</si>
  <si>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</si>
  <si>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</si>
  <si>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</si>
  <si>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</si>
  <si>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</si>
  <si>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</si>
  <si>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</si>
  <si>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</si>
  <si>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</si>
  <si>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</si>
  <si>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</si>
  <si>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</si>
  <si>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</si>
  <si>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</si>
  <si>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</si>
  <si>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</si>
  <si>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</si>
  <si>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</si>
  <si>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</si>
  <si>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</si>
  <si>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</si>
  <si>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</si>
  <si>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</si>
  <si>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</si>
  <si>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</si>
  <si>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</si>
  <si>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</si>
  <si>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</si>
  <si>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</si>
  <si>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</si>
  <si>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</si>
  <si>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</si>
  <si>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</si>
  <si>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</si>
  <si>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</si>
  <si>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</si>
  <si>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</si>
  <si>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</si>
  <si>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</si>
  <si>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</si>
  <si>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</si>
  <si>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</si>
  <si>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</si>
  <si>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</si>
  <si>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</si>
  <si>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</si>
  <si>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</si>
  <si>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</si>
  <si>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</si>
  <si>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</si>
  <si>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</si>
  <si>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</si>
  <si>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</si>
  <si>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</si>
  <si>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</si>
  <si>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</si>
  <si>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</si>
  <si>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</si>
  <si>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</si>
  <si>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</si>
  <si>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</si>
  <si>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</si>
  <si>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</si>
  <si>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</si>
  <si>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</si>
  <si>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</si>
  <si>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</si>
  <si>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</si>
  <si>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</si>
  <si>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</si>
  <si>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</si>
  <si>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</si>
  <si>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</si>
  <si>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</si>
  <si>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</si>
  <si>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</si>
  <si>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</si>
  <si>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</si>
  <si>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</si>
  <si>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</si>
  <si>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</si>
  <si>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</si>
  <si>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</si>
  <si>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</si>
  <si>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</si>
  <si>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</si>
  <si>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</si>
  <si>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</si>
  <si>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</si>
  <si>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</si>
  <si>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</si>
  <si>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</si>
  <si>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</si>
  <si>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</si>
  <si>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</si>
  <si>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</si>
  <si>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</si>
  <si>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</si>
  <si>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</si>
  <si>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</si>
  <si>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</si>
  <si>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</si>
  <si>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</si>
  <si>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</si>
  <si>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</si>
  <si>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</si>
  <si>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</si>
  <si>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</si>
  <si>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</si>
  <si>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</si>
  <si>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</si>
  <si>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</si>
  <si>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</si>
  <si>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</si>
  <si>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</si>
  <si>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</si>
  <si>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</si>
  <si>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</si>
  <si>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</si>
  <si>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</si>
  <si>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</si>
  <si>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</si>
  <si>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</si>
  <si>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</si>
  <si>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</si>
  <si>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</si>
  <si>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</si>
  <si>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</si>
  <si>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</si>
  <si>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</si>
  <si>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</si>
  <si>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</si>
  <si>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</si>
  <si>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</si>
  <si>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</si>
  <si>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</si>
  <si>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</si>
  <si>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</si>
  <si>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</si>
  <si>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</si>
  <si>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</si>
  <si>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</si>
  <si>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</si>
  <si>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</si>
  <si>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</si>
  <si>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</si>
  <si>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</si>
  <si>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</si>
  <si>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</si>
  <si>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</si>
  <si>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</si>
  <si>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</si>
  <si>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</si>
  <si>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</si>
  <si>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</si>
  <si>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</si>
  <si>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</si>
  <si>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</si>
  <si>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</si>
  <si>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</si>
  <si>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</si>
  <si>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</si>
  <si>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</si>
  <si>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</si>
  <si>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</si>
  <si>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</si>
  <si>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</si>
  <si>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</si>
  <si>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</si>
  <si>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</si>
  <si>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</si>
  <si>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</si>
  <si>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</si>
  <si>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</si>
  <si>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</si>
  <si>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</si>
  <si>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</si>
  <si>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</si>
  <si>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</si>
  <si>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</si>
  <si>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</si>
  <si>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</si>
  <si>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</si>
  <si>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</si>
  <si>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</si>
  <si>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</si>
  <si>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</si>
  <si>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</si>
  <si>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</si>
  <si>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</si>
  <si>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</si>
  <si>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</si>
  <si>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</si>
  <si>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</si>
  <si>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</si>
  <si>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</si>
  <si>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</si>
  <si>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</si>
  <si>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</si>
  <si>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</si>
  <si>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</si>
  <si>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</si>
  <si>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</si>
  <si>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</si>
  <si>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</si>
  <si>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</si>
  <si>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</si>
  <si>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</si>
  <si>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</si>
  <si>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</si>
  <si>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</si>
  <si>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</si>
  <si>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</si>
  <si>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</si>
  <si>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</si>
  <si>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</si>
  <si>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</si>
  <si>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</si>
  <si>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</si>
  <si>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</si>
  <si>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</si>
  <si>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</si>
  <si>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</si>
  <si>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</si>
  <si>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</si>
  <si>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</si>
  <si>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</si>
  <si>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</si>
  <si>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</si>
  <si>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</si>
  <si>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</si>
  <si>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</si>
  <si>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</si>
  <si>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</si>
  <si>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</si>
  <si>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</si>
  <si>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</si>
  <si>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</si>
  <si>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</si>
  <si>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</si>
  <si>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</si>
  <si>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</si>
  <si>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</si>
  <si>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</si>
  <si>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</si>
  <si>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</si>
  <si>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</si>
  <si>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</si>
  <si>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</si>
  <si>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</si>
  <si>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</si>
  <si>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</si>
  <si>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</si>
  <si>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</si>
  <si>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</si>
  <si>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</si>
  <si>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</si>
  <si>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</si>
  <si>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</si>
  <si>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</si>
  <si>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</si>
  <si>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</si>
  <si>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</si>
  <si>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</si>
  <si>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</si>
  <si>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</si>
  <si>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</si>
  <si>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</si>
  <si>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</si>
  <si>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</si>
  <si>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</si>
  <si>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</si>
  <si>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</si>
  <si>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</si>
  <si>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</si>
  <si>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</si>
  <si>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</si>
  <si>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</si>
  <si>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</si>
  <si>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</si>
  <si>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</si>
  <si>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</si>
  <si>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</si>
  <si>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</si>
  <si>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</si>
  <si>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</si>
  <si>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</si>
  <si>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</si>
  <si>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</si>
  <si>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</si>
  <si>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</si>
  <si>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</si>
  <si>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</si>
  <si>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</si>
  <si>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</si>
  <si>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</si>
  <si>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</si>
  <si>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</si>
  <si>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</si>
  <si>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</si>
  <si>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</si>
  <si>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</si>
  <si>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</si>
  <si>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</si>
  <si>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</si>
  <si>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</si>
  <si>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</si>
  <si>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</si>
  <si>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</si>
  <si>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</si>
  <si>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</si>
  <si>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</si>
  <si>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</si>
  <si>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</si>
  <si>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</si>
  <si>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</si>
  <si>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</si>
  <si>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</si>
  <si>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</si>
  <si>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</si>
  <si>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</si>
  <si>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</si>
  <si>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</si>
  <si>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</si>
  <si>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</si>
  <si>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</si>
  <si>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</si>
  <si>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</si>
  <si>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</si>
  <si>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</si>
  <si>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</si>
  <si>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</si>
  <si>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</si>
  <si>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</si>
  <si>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</si>
  <si>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</si>
  <si>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</si>
  <si>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</si>
  <si>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</si>
  <si>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</si>
  <si>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</si>
  <si>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</si>
  <si>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</si>
  <si>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</si>
  <si>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</si>
  <si>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</si>
  <si>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</si>
  <si>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</si>
  <si>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</si>
  <si>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</si>
  <si>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</si>
  <si>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</si>
  <si>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</si>
  <si>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</si>
  <si>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</si>
  <si>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</si>
  <si>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</si>
  <si>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</si>
  <si>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</si>
  <si>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</si>
  <si>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</si>
  <si>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</si>
  <si>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</si>
  <si>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</si>
  <si>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</si>
  <si>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</si>
  <si>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</si>
  <si>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</si>
  <si>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</si>
  <si>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</si>
  <si>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</si>
  <si>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</si>
  <si>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</si>
  <si>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</si>
  <si>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</si>
  <si>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</si>
  <si>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</si>
  <si>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</si>
  <si>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</si>
  <si>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</si>
  <si>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</si>
  <si>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</si>
  <si>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</si>
  <si>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</si>
  <si>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</si>
  <si>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</si>
  <si>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</si>
  <si>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</si>
  <si>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</si>
  <si>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</si>
  <si>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</si>
  <si>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</si>
  <si>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</si>
  <si>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</si>
  <si>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</si>
  <si>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</si>
  <si>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</si>
  <si>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</si>
  <si>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</si>
  <si>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</si>
  <si>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</si>
  <si>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</si>
  <si>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</si>
  <si>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</si>
  <si>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</si>
  <si>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</si>
  <si>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</si>
  <si>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</si>
  <si>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</si>
  <si>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</si>
  <si>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</si>
  <si>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</si>
  <si>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</si>
  <si>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</si>
  <si>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</si>
  <si>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</si>
  <si>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</si>
  <si>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</si>
  <si>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</si>
  <si>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</si>
  <si>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</si>
  <si>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</si>
  <si>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</si>
  <si>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</si>
  <si>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</si>
  <si>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</si>
  <si>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</si>
  <si>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</si>
  <si>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</si>
  <si>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</si>
  <si>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</si>
  <si>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</si>
  <si>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</si>
  <si>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</si>
  <si>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</si>
  <si>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</si>
  <si>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</si>
  <si>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</si>
  <si>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</si>
  <si>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</si>
  <si>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</si>
  <si>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</si>
  <si>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</si>
  <si>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</si>
  <si>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</si>
  <si>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</si>
  <si>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</si>
  <si>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</si>
  <si>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</si>
  <si>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</si>
  <si>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</si>
  <si>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</si>
  <si>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</si>
  <si>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</si>
  <si>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</si>
  <si>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</si>
  <si>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</si>
  <si>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</si>
  <si>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</si>
  <si>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</si>
  <si>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</si>
  <si>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</si>
  <si>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</si>
  <si>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</si>
  <si>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</si>
  <si>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</si>
  <si>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</si>
  <si>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</si>
  <si>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</si>
  <si>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</si>
  <si>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</si>
  <si>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</si>
  <si>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</si>
  <si>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</si>
  <si>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</si>
  <si>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</si>
  <si>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</si>
  <si>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</si>
  <si>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</si>
  <si>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</si>
  <si>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</si>
  <si>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</si>
  <si>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</si>
  <si>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</si>
  <si>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</si>
  <si>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</si>
  <si>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</si>
  <si>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</si>
  <si>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</si>
  <si>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</si>
  <si>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</si>
  <si>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</si>
  <si>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</si>
  <si>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</si>
  <si>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</si>
  <si>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</si>
  <si>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</si>
  <si>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</si>
  <si>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</si>
  <si>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</si>
  <si>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</si>
  <si>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</si>
  <si>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</si>
  <si>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</si>
  <si>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</si>
  <si>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</si>
  <si>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</si>
  <si>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</si>
  <si>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</si>
  <si>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</si>
  <si>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</si>
  <si>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</si>
  <si>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</si>
  <si>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</si>
  <si>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</si>
  <si>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</si>
  <si>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</si>
  <si>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</si>
  <si>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</si>
  <si>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</si>
  <si>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</si>
  <si>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</si>
  <si>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</si>
  <si>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</si>
  <si>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</si>
  <si>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</si>
  <si>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</si>
  <si>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</si>
  <si>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</si>
  <si>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</si>
  <si>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</si>
  <si>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</si>
  <si>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</si>
  <si>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</si>
  <si>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</si>
  <si>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</si>
  <si>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</si>
  <si>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</si>
  <si>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</si>
  <si>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</si>
  <si>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</si>
  <si>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</si>
  <si>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</si>
  <si>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</si>
  <si>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</si>
  <si>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</si>
  <si>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</si>
  <si>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</si>
  <si>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</si>
  <si>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</si>
  <si>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</si>
  <si>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</si>
  <si>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</si>
  <si>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</si>
  <si>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</si>
  <si>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</si>
  <si>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</si>
  <si>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</si>
  <si>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</si>
  <si>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</si>
  <si>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</si>
  <si>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</si>
  <si>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</si>
  <si>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</si>
  <si>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</si>
  <si>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</si>
  <si>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</si>
  <si>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</si>
  <si>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</si>
  <si>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</si>
  <si>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</si>
  <si>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</si>
  <si>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</si>
  <si>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</si>
  <si>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</si>
  <si>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</si>
  <si>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</si>
  <si>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</si>
  <si>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</si>
  <si>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</si>
  <si>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</si>
  <si>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</si>
  <si>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</si>
  <si>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</si>
  <si>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</si>
  <si>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</si>
  <si>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</si>
  <si>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</si>
  <si>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</si>
  <si>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</si>
  <si>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</si>
  <si>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</si>
  <si>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</si>
  <si>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</si>
  <si>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</si>
  <si>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</si>
  <si>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</si>
  <si>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</si>
  <si>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</si>
  <si>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</si>
  <si>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</si>
  <si>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</si>
  <si>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</si>
  <si>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</si>
  <si>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</si>
  <si>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</si>
  <si>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</si>
  <si>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</si>
  <si>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</si>
  <si>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</si>
  <si>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</si>
  <si>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</si>
  <si>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</si>
  <si>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</si>
  <si>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</si>
  <si>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</si>
  <si>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</si>
  <si>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</si>
  <si>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</si>
  <si>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</si>
  <si>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</si>
  <si>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</si>
  <si>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</si>
  <si>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</si>
  <si>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</si>
  <si>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</si>
  <si>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</si>
  <si>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</si>
  <si>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</si>
  <si>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</si>
  <si>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</si>
  <si>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</si>
  <si>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</si>
  <si>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</si>
  <si>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</si>
  <si>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</si>
  <si>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</si>
  <si>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</si>
  <si>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</si>
  <si>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</si>
  <si>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</si>
  <si>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</si>
  <si>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</si>
  <si>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</si>
  <si>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</si>
  <si>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</si>
  <si>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</si>
  <si>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</si>
  <si>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</si>
  <si>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</si>
  <si>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</si>
  <si>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</si>
  <si>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</si>
  <si>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</si>
  <si>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</si>
  <si>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</si>
  <si>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</si>
  <si>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</si>
  <si>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</si>
  <si>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</si>
  <si>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</si>
  <si>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</si>
  <si>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</si>
  <si>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</si>
  <si>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</si>
  <si>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</si>
  <si>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</si>
  <si>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</si>
  <si>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</si>
  <si>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</si>
  <si>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</si>
  <si>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</si>
  <si>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</si>
  <si>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</si>
  <si>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</si>
  <si>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</si>
  <si>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</si>
  <si>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</si>
  <si>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</si>
  <si>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</si>
  <si>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</si>
  <si>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</si>
  <si>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</si>
  <si>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</si>
  <si>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</si>
  <si>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</si>
  <si>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</si>
  <si>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</si>
  <si>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</si>
  <si>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</si>
  <si>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</si>
  <si>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</si>
  <si>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</si>
  <si>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</si>
  <si>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</si>
  <si>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</si>
  <si>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</si>
  <si>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</si>
  <si>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</si>
  <si>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</si>
  <si>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</si>
  <si>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</si>
  <si>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</si>
  <si>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</si>
  <si>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</si>
  <si>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</si>
  <si>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</si>
  <si>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</si>
  <si>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</si>
  <si>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</si>
  <si>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</si>
  <si>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</si>
  <si>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</si>
  <si>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</si>
  <si>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</si>
  <si>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</si>
  <si>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</si>
  <si>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</si>
  <si>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</si>
  <si>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</si>
  <si>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</si>
  <si>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</si>
  <si>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</si>
  <si>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</si>
  <si>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</si>
  <si>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</si>
  <si>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</si>
  <si>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</si>
  <si>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</si>
  <si>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</si>
  <si>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</si>
  <si>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</si>
  <si>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</si>
  <si>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</si>
  <si>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</si>
  <si>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</si>
  <si>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</si>
  <si>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</si>
  <si>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</si>
  <si>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</si>
  <si>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</si>
  <si>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</si>
  <si>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</si>
  <si>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</si>
  <si>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</si>
  <si>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</si>
  <si>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</si>
  <si>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</si>
  <si>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</si>
  <si>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</si>
  <si>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</si>
  <si>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</si>
  <si>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</si>
  <si>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</si>
  <si>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</si>
  <si>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</si>
  <si>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</si>
  <si>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</si>
  <si>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</si>
  <si>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</si>
  <si>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</si>
  <si>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</si>
  <si>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</si>
  <si>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</si>
  <si>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</si>
  <si>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</si>
  <si>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</si>
  <si>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</si>
  <si>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</si>
  <si>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</si>
  <si>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</si>
  <si>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</si>
  <si>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</si>
  <si>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</si>
  <si>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</si>
  <si>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</si>
  <si>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</si>
  <si>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</si>
  <si>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</si>
  <si>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</si>
  <si>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</si>
  <si>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</si>
  <si>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</si>
  <si>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</si>
  <si>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</si>
  <si>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</si>
  <si>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</si>
  <si>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</si>
  <si>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</si>
  <si>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</si>
  <si>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</si>
  <si>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</si>
  <si>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</si>
  <si>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</si>
  <si>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</si>
  <si>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</si>
  <si>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</si>
  <si>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</si>
  <si>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</si>
  <si>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</si>
  <si>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</si>
  <si>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</si>
  <si>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</si>
  <si>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</si>
  <si>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</si>
  <si>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</si>
  <si>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</si>
  <si>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</si>
  <si>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</si>
  <si>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</si>
  <si>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</si>
  <si>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</si>
  <si>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</si>
  <si>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</si>
  <si>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</si>
  <si>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</si>
  <si>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</si>
  <si>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</si>
  <si>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</si>
  <si>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</si>
  <si>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</si>
  <si>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</si>
  <si>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</si>
  <si>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</si>
  <si>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</si>
  <si>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</si>
  <si>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</si>
  <si>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</si>
  <si>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</si>
  <si>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</si>
  <si>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</si>
  <si>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</si>
  <si>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</si>
  <si>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</si>
  <si>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</si>
  <si>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</si>
  <si>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</si>
  <si>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</si>
  <si>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</si>
  <si>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</si>
  <si>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</si>
  <si>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</si>
  <si>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</si>
  <si>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</si>
  <si>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</si>
  <si>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</si>
  <si>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</si>
  <si>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</si>
  <si>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</si>
  <si>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</si>
  <si>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</si>
  <si>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</si>
  <si>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</si>
  <si>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</si>
  <si>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</si>
  <si>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</si>
  <si>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</si>
  <si>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</si>
  <si>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</si>
  <si>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</si>
  <si>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</si>
  <si>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</si>
  <si>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</si>
  <si>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</si>
  <si>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</si>
  <si>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</si>
  <si>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</si>
  <si>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</si>
  <si>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</si>
  <si>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</si>
  <si>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</si>
  <si>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</si>
  <si>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</si>
  <si>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</si>
  <si>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</si>
  <si>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</si>
  <si>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</si>
  <si>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</si>
  <si>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</si>
  <si>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</si>
  <si>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</si>
  <si>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</si>
  <si>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</si>
  <si>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</si>
  <si>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</si>
  <si>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</si>
  <si>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</si>
  <si>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</si>
  <si>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</si>
  <si>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</si>
  <si>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</si>
  <si>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</si>
  <si>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</si>
  <si>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</si>
  <si>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</si>
  <si>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</si>
  <si>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</si>
  <si>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</si>
  <si>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</si>
  <si>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</si>
  <si>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</si>
  <si>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</si>
  <si>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</si>
  <si>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</si>
  <si>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</si>
  <si>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</si>
  <si>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</si>
  <si>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</si>
  <si>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</si>
  <si>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</si>
  <si>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</si>
  <si>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</si>
  <si>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</si>
  <si>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</si>
  <si>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</si>
  <si>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</si>
  <si>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</si>
  <si>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</si>
  <si>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</si>
  <si>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</si>
  <si>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</si>
  <si>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</si>
  <si>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</si>
  <si>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</si>
  <si>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</si>
  <si>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</si>
  <si>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</si>
  <si>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</si>
  <si>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</si>
  <si>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</si>
  <si>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</si>
  <si>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</si>
  <si>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</si>
  <si>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</si>
  <si>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</si>
  <si>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</si>
  <si>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</si>
  <si>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</si>
  <si>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</si>
  <si>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</si>
  <si>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</si>
  <si>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</si>
  <si>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</si>
  <si>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</si>
  <si>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</si>
  <si>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</si>
  <si>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</si>
  <si>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</si>
  <si>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</si>
  <si>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</si>
  <si>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</si>
  <si>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</si>
  <si>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</si>
  <si>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</si>
  <si>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</si>
  <si>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</si>
  <si>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</si>
  <si>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</si>
  <si>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</si>
  <si>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</si>
  <si>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</si>
  <si>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</si>
  <si>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</si>
  <si>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</si>
  <si>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</si>
  <si>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</si>
  <si>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</si>
  <si>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</si>
  <si>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</si>
  <si>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</si>
  <si>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</si>
  <si>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</si>
  <si>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</si>
  <si>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</si>
  <si>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</si>
  <si>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</si>
  <si>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</si>
  <si>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</si>
  <si>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</si>
  <si>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</si>
  <si>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</si>
  <si>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</si>
  <si>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</si>
  <si>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</si>
  <si>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</si>
  <si>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</si>
  <si>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</si>
  <si>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</si>
  <si>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</si>
  <si>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</si>
  <si>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</si>
  <si>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</si>
  <si>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</si>
  <si>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</si>
  <si>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</si>
  <si>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</si>
  <si>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</si>
  <si>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</si>
  <si>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</si>
  <si>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</si>
  <si>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</si>
  <si>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</si>
  <si>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</si>
  <si>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</si>
  <si>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</si>
  <si>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</si>
  <si>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</si>
  <si>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</si>
  <si>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</si>
  <si>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</si>
  <si>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</si>
  <si>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</si>
  <si>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</si>
  <si>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</si>
  <si>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</si>
  <si>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</si>
  <si>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</si>
  <si>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</si>
  <si>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</si>
  <si>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</si>
  <si>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</si>
  <si>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</si>
  <si>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</si>
  <si>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</si>
  <si>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</si>
  <si>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</si>
  <si>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</si>
  <si>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</si>
  <si>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</si>
  <si>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</si>
  <si>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</si>
  <si>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</si>
  <si>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</si>
  <si>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</si>
  <si>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</si>
  <si>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</si>
  <si>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</si>
  <si>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</si>
  <si>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</si>
  <si>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</si>
  <si>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</si>
  <si>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</si>
  <si>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</si>
  <si>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</si>
  <si>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</si>
  <si>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</si>
  <si>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</si>
  <si>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</si>
  <si>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</si>
  <si>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</si>
  <si>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</si>
  <si>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</si>
  <si>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</si>
  <si>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</si>
  <si>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</si>
  <si>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</si>
  <si>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</si>
  <si>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</si>
  <si>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</si>
  <si>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</si>
  <si>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</si>
  <si>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</si>
  <si>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</si>
  <si>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</si>
  <si>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</si>
  <si>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</si>
  <si>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</si>
  <si>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</si>
  <si>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</si>
  <si>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</si>
  <si>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</si>
  <si>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</si>
  <si>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</si>
  <si>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</si>
  <si>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</si>
  <si>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</si>
  <si>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</si>
  <si>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</si>
  <si>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</si>
  <si>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</si>
  <si>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</si>
  <si>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</si>
  <si>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</si>
  <si>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</si>
  <si>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</si>
  <si>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</si>
  <si>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</si>
  <si>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</si>
  <si>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</si>
  <si>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</si>
  <si>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</si>
  <si>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</si>
  <si>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</si>
  <si>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</si>
  <si>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</si>
  <si>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</si>
  <si>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</si>
  <si>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</si>
  <si>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</si>
  <si>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</si>
  <si>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</si>
  <si>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</si>
  <si>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</si>
  <si>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</si>
  <si>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</si>
  <si>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</si>
  <si>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</si>
  <si>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</si>
  <si>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</si>
  <si>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</si>
  <si>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</si>
  <si>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</si>
  <si>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</si>
  <si>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</si>
  <si>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</si>
  <si>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</si>
  <si>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</si>
  <si>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</si>
  <si>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</si>
  <si>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</si>
  <si>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</si>
  <si>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</si>
  <si>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</si>
  <si>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</si>
  <si>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</si>
  <si>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</si>
  <si>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</si>
  <si>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</si>
  <si>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</si>
  <si>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</si>
  <si>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</si>
  <si>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</si>
  <si>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</si>
  <si>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</si>
  <si>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</si>
  <si>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</si>
  <si>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</si>
  <si>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</si>
  <si>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</si>
  <si>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</si>
  <si>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</si>
  <si>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</si>
  <si>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</si>
  <si>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</si>
  <si>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</si>
  <si>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</si>
  <si>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</si>
  <si>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</si>
  <si>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</si>
  <si>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</si>
  <si>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</si>
  <si>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</si>
  <si>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</si>
  <si>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</si>
  <si>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</si>
  <si>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</si>
  <si>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</si>
  <si>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</si>
  <si>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</si>
  <si>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</si>
  <si>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</si>
  <si>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</si>
  <si>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</si>
  <si>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</si>
  <si>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</si>
  <si>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</si>
  <si>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</si>
  <si>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</si>
  <si>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</si>
  <si>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</si>
  <si>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</si>
  <si>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</si>
  <si>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</si>
  <si>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</si>
  <si>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</si>
  <si>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</si>
  <si>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</si>
  <si>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</si>
  <si>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</si>
  <si>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</si>
  <si>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</si>
  <si>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</si>
  <si>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</si>
  <si>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</si>
  <si>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</si>
  <si>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</si>
  <si>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</si>
  <si>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</si>
  <si>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</si>
  <si>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</si>
  <si>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</si>
  <si>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</si>
  <si>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</si>
  <si>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</si>
  <si>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</si>
  <si>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</si>
  <si>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</si>
  <si>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</si>
  <si>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</si>
  <si>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</si>
  <si>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</si>
  <si>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</si>
  <si>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</si>
  <si>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</si>
  <si>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</si>
  <si>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</si>
  <si>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</si>
  <si>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</si>
  <si>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</si>
  <si>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</si>
  <si>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</si>
  <si>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</si>
  <si>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</si>
  <si>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</si>
  <si>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</si>
  <si>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</si>
  <si>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</si>
  <si>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</si>
  <si>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</si>
  <si>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</si>
  <si>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</si>
  <si>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</si>
  <si>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</si>
  <si>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</si>
  <si>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</si>
  <si>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</si>
  <si>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</si>
  <si>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</si>
  <si>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</si>
  <si>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</si>
  <si>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</si>
  <si>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</si>
  <si>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</si>
  <si>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</si>
  <si>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</si>
  <si>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</si>
  <si>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</si>
  <si>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</si>
  <si>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</si>
  <si>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</si>
  <si>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</si>
  <si>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</si>
  <si>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</si>
  <si>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</si>
  <si>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</si>
  <si>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</si>
  <si>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</si>
  <si>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</si>
  <si>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</si>
  <si>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</si>
  <si>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</si>
  <si>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</si>
  <si>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</si>
  <si>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</si>
  <si>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</si>
  <si>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</si>
  <si>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</si>
  <si>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</si>
  <si>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</si>
  <si>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</si>
  <si>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</si>
  <si>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</si>
  <si>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</si>
  <si>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</si>
  <si>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</si>
  <si>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</si>
  <si>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</si>
  <si>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</si>
  <si>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</si>
  <si>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</si>
  <si>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</si>
  <si>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</si>
  <si>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</si>
  <si>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</si>
  <si>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</si>
  <si>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</si>
  <si>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</si>
  <si>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</si>
  <si>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</si>
  <si>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</si>
  <si>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</si>
  <si>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</si>
  <si>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</si>
  <si>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</si>
  <si>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</si>
  <si>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</si>
  <si>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</si>
  <si>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</si>
  <si>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</si>
  <si>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</si>
  <si>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</si>
  <si>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</si>
  <si>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</si>
  <si>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</si>
  <si>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</si>
  <si>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</si>
  <si>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</si>
  <si>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</si>
  <si>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</si>
  <si>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</si>
  <si>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</si>
  <si>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</si>
  <si>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</si>
  <si>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</si>
  <si>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</si>
  <si>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</si>
  <si>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</si>
  <si>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</si>
  <si>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</si>
  <si>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</si>
  <si>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</si>
  <si>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</si>
  <si>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</si>
  <si>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</si>
  <si>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</si>
  <si>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</si>
  <si>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</si>
  <si>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</si>
  <si>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</si>
  <si>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</si>
  <si>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</si>
  <si>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</si>
  <si>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</si>
  <si>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</si>
  <si>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</si>
  <si>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</si>
  <si>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</si>
  <si>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</si>
  <si>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</si>
  <si>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</si>
  <si>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</si>
  <si>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</si>
  <si>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</si>
  <si>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</si>
  <si>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</si>
  <si>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</si>
  <si>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</si>
  <si>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</si>
  <si>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</si>
  <si>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</si>
  <si>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</si>
  <si>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</si>
  <si>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</si>
  <si>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</si>
  <si>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</si>
  <si>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</si>
  <si>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</si>
  <si>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</si>
  <si>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</si>
  <si>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</si>
  <si>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</si>
  <si>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</si>
  <si>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</si>
  <si>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</si>
  <si>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</si>
  <si>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</si>
  <si>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</si>
  <si>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</si>
  <si>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</si>
  <si>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</si>
  <si>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</si>
  <si>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</si>
  <si>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</si>
  <si>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</si>
  <si>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</si>
  <si>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</si>
  <si>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</si>
  <si>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</si>
  <si>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</si>
  <si>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</si>
  <si>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</si>
  <si>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</si>
  <si>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</si>
  <si>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</si>
  <si>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</si>
  <si>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</si>
  <si>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</si>
  <si>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</si>
  <si>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</si>
  <si>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</si>
  <si>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</si>
  <si>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</si>
  <si>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</si>
  <si>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</si>
  <si>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</si>
  <si>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</si>
  <si>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</si>
  <si>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</si>
  <si>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</si>
  <si>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</si>
  <si>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</si>
  <si>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</si>
  <si>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</si>
  <si>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</si>
  <si>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</si>
  <si>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</si>
  <si>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</si>
  <si>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</si>
  <si>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</si>
  <si>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</si>
  <si>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</si>
  <si>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</si>
  <si>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</si>
  <si>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</si>
  <si>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</si>
  <si>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</si>
  <si>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</si>
  <si>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</si>
  <si>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</si>
  <si>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</si>
  <si>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</si>
  <si>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</si>
  <si>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</si>
  <si>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</si>
  <si>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</si>
  <si>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</si>
  <si>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</si>
  <si>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</si>
  <si>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</si>
  <si>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</si>
  <si>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</si>
  <si>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</si>
  <si>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</si>
  <si>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</si>
  <si>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</si>
  <si>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</si>
  <si>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</si>
  <si>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</si>
  <si>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</si>
  <si>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</si>
  <si>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</si>
  <si>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</si>
  <si>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</si>
  <si>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</si>
  <si>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</si>
  <si>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</si>
  <si>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</si>
  <si>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</si>
  <si>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</si>
  <si>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</si>
  <si>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</si>
  <si>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</si>
  <si>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</si>
  <si>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</si>
  <si>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</si>
  <si>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</si>
  <si>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</si>
  <si>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</si>
  <si>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</si>
  <si>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</si>
  <si>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</si>
  <si>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</si>
  <si>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</si>
  <si>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</si>
  <si>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</si>
  <si>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</si>
  <si>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</si>
  <si>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</si>
  <si>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</si>
  <si>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</si>
  <si>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</si>
  <si>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</si>
  <si>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</si>
  <si>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</si>
  <si>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</si>
  <si>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</si>
  <si>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</si>
  <si>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</si>
  <si>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</si>
  <si>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</si>
  <si>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</si>
  <si>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</si>
  <si>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</si>
  <si>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</si>
  <si>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</si>
  <si>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</si>
  <si>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</si>
  <si>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</si>
  <si>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</si>
  <si>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</si>
  <si>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</si>
  <si>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</si>
  <si>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</si>
  <si>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</si>
  <si>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</si>
  <si>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</si>
  <si>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</si>
  <si>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</si>
  <si>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</si>
  <si>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</si>
  <si>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</si>
  <si>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</si>
  <si>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</si>
  <si>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</si>
  <si>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</si>
  <si>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</si>
  <si>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</si>
  <si>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</si>
  <si>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</si>
  <si>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</si>
  <si>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</si>
  <si>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</si>
  <si>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</si>
  <si>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</si>
  <si>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</si>
  <si>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</si>
  <si>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</si>
  <si>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</si>
  <si>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</si>
  <si>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</si>
  <si>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</si>
  <si>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</si>
  <si>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</si>
  <si>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</si>
  <si>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</si>
  <si>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</si>
  <si>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</si>
  <si>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</si>
  <si>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</si>
  <si>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</si>
  <si>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</si>
  <si>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</si>
  <si>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</si>
  <si>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</si>
  <si>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</si>
  <si>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</si>
  <si>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</si>
  <si>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</si>
  <si>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</si>
  <si>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</si>
  <si>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</si>
  <si>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</si>
  <si>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</si>
  <si>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</si>
  <si>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</si>
  <si>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</si>
  <si>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</si>
  <si>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</si>
  <si>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</si>
  <si>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</si>
  <si>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</si>
  <si>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</si>
  <si>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</si>
  <si>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</si>
  <si>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</si>
  <si>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</si>
  <si>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</si>
  <si>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</si>
  <si>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</si>
  <si>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</si>
  <si>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</si>
  <si>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</si>
  <si>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</si>
  <si>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</si>
  <si>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</si>
  <si>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</si>
  <si>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</si>
  <si>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</si>
  <si>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</si>
  <si>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</si>
  <si>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</si>
  <si>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</si>
  <si>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</si>
  <si>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</si>
  <si>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</si>
  <si>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</si>
  <si>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</si>
  <si>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</si>
  <si>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</si>
  <si>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</si>
  <si>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</si>
  <si>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</si>
  <si>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</si>
  <si>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</si>
  <si>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</si>
  <si>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</si>
  <si>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</si>
  <si>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</si>
  <si>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</si>
  <si>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</si>
  <si>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</si>
  <si>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</si>
  <si>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</si>
  <si>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</si>
  <si>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</si>
  <si>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</si>
  <si>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</si>
  <si>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</si>
  <si>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</si>
  <si>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</si>
  <si>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</si>
  <si>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</si>
  <si>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</si>
  <si>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</si>
  <si>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</si>
  <si>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</si>
  <si>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</si>
  <si>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</si>
  <si>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</si>
  <si>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</si>
  <si>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</si>
  <si>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</si>
  <si>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</si>
  <si>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</si>
  <si>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</si>
  <si>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</si>
  <si>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</si>
  <si>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</si>
  <si>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</si>
  <si>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</si>
  <si>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</si>
  <si>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</si>
  <si>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</si>
  <si>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</si>
  <si>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</si>
  <si>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</si>
  <si>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</si>
  <si>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</si>
  <si>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</si>
  <si>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</si>
  <si>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</si>
  <si>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</si>
  <si>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</si>
  <si>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</si>
  <si>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</si>
  <si>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</si>
  <si>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</si>
  <si>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</si>
  <si>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</si>
  <si>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</si>
  <si>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</si>
  <si>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</si>
  <si>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</si>
  <si>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</si>
  <si>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</si>
  <si>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</si>
  <si>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</si>
  <si>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</si>
  <si>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</si>
  <si>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</si>
  <si>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</si>
  <si>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</si>
  <si>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</si>
  <si>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</si>
  <si>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</si>
  <si>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</si>
  <si>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</si>
  <si>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</si>
  <si>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</si>
  <si>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</si>
  <si>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</si>
  <si>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</si>
  <si>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</si>
  <si>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</si>
  <si>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</si>
  <si>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</si>
  <si>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</si>
  <si>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</si>
  <si>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</si>
  <si>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</si>
  <si>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</si>
  <si>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</si>
  <si>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</si>
  <si>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</si>
  <si>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</si>
  <si>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</si>
  <si>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</si>
  <si>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</si>
  <si>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</si>
  <si>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</si>
  <si>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</si>
  <si>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</si>
  <si>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</si>
  <si>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</si>
  <si>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</si>
  <si>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</si>
  <si>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</si>
  <si>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</si>
  <si>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</si>
  <si>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</si>
  <si>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</si>
  <si>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</si>
  <si>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</si>
  <si>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</si>
  <si>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</si>
  <si>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</si>
  <si>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</si>
  <si>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</si>
  <si>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</si>
  <si>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</si>
  <si>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</si>
  <si>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</si>
  <si>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</si>
  <si>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</si>
  <si>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</si>
  <si>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</si>
  <si>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</si>
  <si>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</si>
  <si>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</si>
  <si>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</si>
  <si>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</si>
  <si>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</si>
  <si>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</si>
  <si>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</si>
  <si>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</si>
  <si>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</si>
  <si>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</si>
  <si>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</si>
  <si>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</si>
  <si>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</si>
  <si>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</si>
  <si>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</si>
  <si>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</si>
  <si>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</si>
  <si>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</si>
  <si>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</si>
  <si>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</si>
  <si>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</si>
  <si>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</si>
  <si>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</si>
  <si>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</si>
  <si>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</si>
  <si>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</si>
  <si>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</si>
  <si>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</si>
  <si>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</si>
  <si>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</si>
  <si>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</si>
  <si>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</si>
  <si>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</si>
  <si>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</si>
  <si>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</si>
  <si>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</si>
  <si>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</si>
  <si>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</si>
  <si>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</si>
  <si>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</si>
  <si>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</si>
  <si>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</si>
  <si>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</si>
  <si>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</si>
  <si>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</si>
  <si>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</si>
  <si>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</si>
  <si>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</si>
  <si>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</si>
  <si>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</si>
  <si>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</si>
  <si>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</si>
  <si>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</si>
  <si>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</si>
  <si>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</si>
  <si>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</si>
  <si>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</si>
  <si>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</si>
  <si>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</si>
  <si>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</si>
  <si>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</si>
  <si>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</si>
  <si>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</si>
  <si>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</si>
  <si>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</si>
  <si>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</si>
  <si>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</si>
  <si>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</si>
  <si>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</si>
  <si>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</si>
  <si>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</si>
  <si>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</si>
  <si>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</si>
  <si>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</si>
  <si>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</si>
  <si>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</si>
  <si>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</si>
  <si>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</si>
  <si>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</si>
  <si>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</si>
  <si>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</si>
  <si>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</si>
  <si>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</si>
  <si>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</si>
  <si>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</si>
  <si>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</si>
  <si>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</si>
  <si>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</si>
  <si>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</si>
  <si>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</si>
  <si>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</si>
  <si>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</si>
  <si>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</si>
  <si>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</si>
  <si>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</si>
  <si>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</si>
  <si>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</si>
  <si>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</si>
  <si>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</si>
  <si>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</si>
  <si>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</si>
  <si>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</si>
  <si>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</si>
  <si>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</si>
  <si>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</si>
  <si>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</si>
  <si>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</si>
  <si>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</si>
  <si>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</si>
  <si>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</si>
  <si>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</si>
  <si>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</si>
  <si>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</si>
  <si>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</si>
  <si>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</si>
  <si>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</si>
  <si>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</si>
  <si>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</si>
  <si>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</si>
  <si>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</si>
  <si>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</si>
  <si>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</si>
  <si>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</si>
  <si>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</si>
  <si>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</si>
  <si>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</si>
  <si>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</si>
  <si>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</si>
  <si>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</si>
  <si>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</si>
  <si>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</si>
  <si>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</si>
  <si>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</si>
  <si>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</si>
  <si>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</si>
  <si>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</si>
  <si>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</si>
  <si>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</si>
  <si>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</si>
  <si>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</si>
  <si>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</si>
  <si>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</si>
  <si>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</si>
  <si>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</si>
  <si>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</si>
  <si>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</si>
  <si>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</si>
  <si>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</si>
  <si>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</si>
  <si>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</si>
  <si>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</si>
  <si>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</si>
  <si>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</si>
  <si>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</si>
  <si>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</si>
  <si>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</si>
  <si>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</si>
  <si>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</si>
  <si>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</si>
  <si>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</si>
  <si>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</si>
  <si>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</si>
  <si>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</si>
  <si>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</si>
  <si>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</si>
  <si>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</si>
  <si>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</si>
  <si>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</si>
  <si>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</si>
  <si>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</si>
  <si>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</si>
  <si>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</si>
  <si>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</si>
  <si>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</si>
  <si>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</si>
  <si>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</si>
  <si>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</si>
  <si>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</si>
  <si>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</si>
  <si>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</si>
  <si>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</si>
  <si>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</si>
  <si>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</si>
  <si>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</si>
  <si>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</si>
  <si>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</si>
  <si>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</si>
  <si>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</si>
  <si>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</si>
  <si>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</si>
  <si>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</si>
  <si>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</si>
  <si>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</si>
  <si>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</si>
  <si>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</si>
  <si>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</si>
  <si>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</si>
  <si>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</si>
  <si>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</si>
  <si>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</si>
  <si>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</si>
  <si>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</si>
  <si>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</si>
  <si>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</si>
  <si>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</si>
  <si>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</si>
  <si>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</si>
  <si>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</si>
  <si>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</si>
  <si>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</si>
  <si>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</si>
  <si>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</si>
  <si>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</si>
  <si>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</si>
  <si>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</si>
  <si>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</si>
  <si>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</si>
  <si>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</si>
  <si>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</si>
  <si>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</si>
  <si>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</si>
  <si>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</si>
  <si>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</si>
  <si>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</si>
  <si>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</si>
  <si>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</si>
  <si>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</si>
  <si>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</si>
  <si>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</si>
  <si>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</si>
  <si>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</si>
  <si>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</si>
  <si>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</si>
  <si>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</si>
  <si>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</si>
  <si>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</si>
  <si>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</si>
  <si>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</si>
  <si>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</si>
  <si>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</si>
  <si>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</si>
  <si>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</si>
  <si>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</si>
  <si>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</si>
  <si>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</si>
  <si>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</si>
  <si>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</si>
  <si>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</si>
  <si>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</si>
  <si>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</si>
  <si>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</si>
  <si>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</si>
  <si>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</si>
  <si>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</si>
  <si>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</si>
  <si>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</si>
  <si>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</si>
  <si>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</si>
  <si>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</si>
  <si>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</si>
  <si>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</si>
  <si>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</si>
  <si>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</si>
  <si>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</si>
  <si>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</si>
  <si>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</si>
  <si>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</si>
  <si>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</si>
  <si>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</si>
  <si>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</si>
  <si>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</si>
  <si>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</si>
  <si>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</si>
  <si>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</si>
  <si>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</si>
  <si>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</si>
  <si>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</si>
  <si>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</si>
  <si>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</si>
  <si>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</si>
  <si>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</si>
  <si>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</si>
  <si>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</si>
  <si>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</si>
  <si>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</si>
  <si>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</si>
  <si>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</si>
  <si>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</si>
  <si>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</si>
  <si>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</si>
  <si>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</si>
  <si>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</si>
  <si>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</si>
  <si>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</si>
  <si>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</si>
  <si>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</si>
  <si>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</si>
  <si>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</si>
  <si>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</si>
  <si>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</si>
  <si>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</si>
  <si>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</si>
  <si>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</si>
  <si>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</si>
  <si>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</si>
  <si>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</si>
  <si>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</si>
  <si>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</si>
  <si>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</si>
  <si>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</si>
  <si>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</si>
  <si>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</si>
  <si>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</si>
  <si>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</si>
  <si>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</si>
  <si>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</si>
  <si>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</si>
  <si>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</si>
  <si>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</si>
  <si>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</si>
  <si>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</si>
  <si>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</si>
  <si>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</si>
  <si>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</si>
  <si>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</si>
  <si>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</si>
  <si>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</si>
  <si>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</si>
  <si>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</si>
  <si>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</si>
  <si>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</si>
  <si>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</si>
  <si>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</si>
  <si>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</si>
  <si>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</si>
  <si>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</si>
  <si>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</si>
  <si>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</si>
  <si>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</si>
  <si>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</si>
  <si>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</si>
  <si>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</si>
  <si>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</si>
  <si>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</si>
  <si>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</si>
  <si>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</si>
  <si>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</si>
  <si>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</si>
  <si>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</si>
  <si>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</si>
  <si>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</si>
  <si>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</si>
  <si>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</si>
  <si>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</si>
  <si>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</si>
  <si>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</si>
  <si>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</si>
  <si>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</si>
  <si>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</si>
  <si>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</si>
  <si>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</si>
  <si>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</si>
  <si>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</si>
  <si>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</si>
  <si>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</si>
  <si>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</si>
  <si>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</si>
  <si>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</si>
  <si>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</si>
  <si>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</si>
  <si>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</si>
  <si>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</si>
  <si>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</si>
  <si>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</si>
  <si>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</si>
  <si>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</si>
  <si>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</si>
  <si>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</si>
  <si>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</si>
  <si>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</si>
  <si>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</si>
  <si>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</si>
  <si>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</si>
  <si>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</si>
  <si>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</si>
  <si>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</si>
  <si>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</si>
  <si>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</si>
  <si>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</si>
  <si>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</si>
  <si>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</si>
  <si>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</si>
  <si>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</si>
  <si>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</si>
  <si>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</si>
  <si>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</si>
  <si>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</si>
  <si>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</si>
  <si>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</si>
  <si>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</si>
  <si>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</si>
  <si>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</si>
  <si>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</si>
  <si>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</si>
  <si>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</si>
  <si>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</si>
  <si>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</si>
  <si>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</si>
  <si>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</si>
  <si>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</si>
  <si>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</si>
  <si>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</si>
  <si>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</si>
  <si>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</si>
  <si>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</si>
  <si>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</si>
  <si>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</si>
  <si>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</si>
  <si>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</si>
  <si>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</si>
  <si>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</si>
  <si>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</si>
  <si>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</si>
  <si>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</si>
  <si>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</si>
  <si>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</si>
  <si>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</si>
  <si>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</si>
  <si>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</si>
  <si>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</si>
  <si>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</si>
  <si>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</si>
  <si>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</si>
  <si>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</si>
  <si>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</si>
  <si>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</si>
  <si>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</si>
  <si>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</si>
  <si>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</si>
  <si>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</si>
  <si>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</si>
  <si>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</si>
  <si>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</si>
  <si>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</si>
  <si>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</si>
  <si>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</si>
  <si>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</si>
  <si>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</si>
  <si>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</si>
  <si>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</si>
  <si>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</si>
  <si>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</si>
  <si>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</si>
  <si>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</si>
  <si>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</si>
  <si>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</si>
  <si>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</si>
  <si>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</si>
  <si>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</si>
  <si>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</si>
  <si>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</si>
  <si>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</si>
  <si>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</si>
  <si>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</si>
  <si>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</si>
  <si>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</si>
  <si>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</si>
  <si>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</si>
  <si>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</si>
  <si>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</si>
  <si>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</si>
  <si>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</si>
  <si>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</si>
  <si>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</si>
  <si>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</si>
  <si>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</si>
  <si>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</si>
  <si>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</si>
  <si>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</si>
  <si>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</si>
  <si>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</si>
  <si>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</si>
  <si>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</si>
  <si>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</si>
  <si>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</si>
  <si>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</si>
  <si>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</si>
  <si>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</si>
  <si>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</si>
  <si>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</si>
  <si>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</si>
  <si>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</si>
  <si>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</si>
  <si>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</si>
  <si>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</si>
  <si>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</si>
  <si>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</si>
  <si>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</si>
  <si>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</si>
  <si>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</si>
  <si>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</si>
  <si>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</si>
  <si>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</si>
  <si>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</si>
  <si>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</si>
  <si>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</si>
  <si>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</si>
  <si>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</si>
  <si>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</si>
  <si>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</si>
  <si>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</si>
  <si>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</si>
  <si>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</si>
  <si>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</si>
  <si>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</si>
  <si>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</si>
  <si>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</si>
  <si>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</si>
  <si>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</si>
  <si>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</si>
  <si>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</si>
  <si>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</si>
  <si>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</si>
  <si>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</si>
  <si>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</si>
  <si>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</si>
  <si>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</si>
  <si>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</si>
  <si>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</si>
  <si>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</si>
  <si>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</si>
  <si>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</si>
  <si>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</si>
  <si>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</si>
  <si>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</si>
  <si>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</si>
  <si>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</si>
  <si>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</si>
  <si>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</si>
  <si>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</si>
  <si>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</si>
  <si>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</si>
  <si>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</si>
  <si>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</si>
  <si>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</si>
  <si>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</si>
  <si>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</si>
  <si>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</si>
  <si>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</si>
  <si>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</si>
  <si>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</si>
  <si>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</si>
  <si>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</si>
  <si>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</si>
  <si>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</si>
  <si>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</si>
  <si>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</si>
  <si>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</si>
  <si>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</si>
  <si>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</si>
  <si>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</si>
  <si>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</si>
  <si>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</si>
  <si>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</si>
  <si>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</si>
  <si>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</si>
  <si>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</si>
  <si>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</si>
  <si>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</si>
  <si>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</si>
  <si>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</si>
  <si>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</si>
  <si>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</si>
  <si>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</si>
  <si>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</si>
  <si>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</si>
  <si>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</si>
  <si>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</si>
  <si>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</si>
  <si>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</si>
  <si>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</si>
  <si>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</si>
  <si>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</si>
  <si>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</si>
  <si>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</si>
  <si>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</si>
  <si>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</si>
  <si>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</si>
  <si>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</si>
  <si>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</si>
  <si>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</si>
  <si>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</si>
  <si>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</si>
  <si>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</si>
  <si>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</si>
  <si>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</si>
  <si>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</si>
  <si>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</si>
  <si>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</si>
  <si>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</si>
  <si>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</si>
  <si>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</si>
  <si>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</si>
  <si>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</si>
  <si>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</si>
  <si>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</si>
  <si>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</si>
  <si>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</si>
  <si>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</si>
  <si>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</si>
  <si>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</si>
  <si>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</si>
  <si>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</si>
  <si>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</si>
  <si>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</si>
  <si>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</si>
  <si>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</si>
  <si>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</si>
  <si>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</si>
  <si>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</si>
  <si>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</si>
  <si>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</si>
  <si>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</si>
  <si>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</si>
  <si>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</si>
  <si>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</si>
  <si>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</si>
  <si>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</si>
  <si>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</si>
  <si>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</si>
  <si>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</si>
  <si>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</si>
  <si>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</si>
  <si>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</si>
  <si>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</si>
  <si>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</si>
  <si>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</si>
  <si>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</si>
  <si>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</si>
  <si>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</si>
  <si>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</si>
  <si>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</si>
  <si>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</si>
  <si>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</si>
  <si>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</si>
  <si>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</si>
  <si>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</si>
  <si>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</si>
  <si>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</si>
  <si>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</si>
  <si>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</si>
  <si>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</si>
  <si>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</si>
  <si>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</si>
  <si>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</si>
  <si>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</si>
  <si>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</si>
  <si>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</si>
  <si>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</si>
  <si>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</si>
  <si>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</si>
  <si>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</si>
  <si>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</si>
  <si>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</si>
  <si>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</si>
  <si>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</si>
  <si>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</si>
  <si>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</si>
  <si>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</si>
  <si>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</si>
  <si>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</si>
  <si>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</si>
  <si>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</si>
  <si>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</si>
  <si>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</si>
  <si>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</si>
  <si>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</si>
  <si>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</si>
  <si>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</si>
  <si>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</si>
  <si>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</si>
  <si>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</si>
  <si>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</si>
  <si>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</si>
  <si>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</si>
  <si>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</si>
  <si>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</si>
  <si>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</si>
  <si>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</si>
  <si>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</si>
  <si>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</si>
  <si>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</si>
  <si>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</si>
  <si>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</si>
  <si>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</si>
  <si>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</si>
  <si>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</si>
  <si>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</si>
  <si>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</si>
  <si>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</si>
  <si>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</si>
  <si>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</si>
  <si>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</si>
  <si>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</si>
  <si>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</si>
  <si>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</si>
  <si>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</si>
  <si>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</si>
  <si>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</si>
  <si>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</si>
  <si>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</si>
  <si>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</si>
  <si>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</si>
  <si>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</si>
  <si>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</si>
  <si>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</si>
  <si>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</si>
  <si>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</si>
  <si>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</si>
  <si>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</si>
  <si>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</si>
  <si>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</si>
  <si>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</si>
  <si>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</si>
  <si>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</si>
  <si>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</si>
  <si>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</si>
  <si>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</si>
  <si>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</si>
  <si>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</si>
  <si>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</si>
  <si>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</si>
  <si>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</si>
  <si>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</si>
  <si>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</si>
  <si>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</si>
  <si>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</si>
  <si>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</si>
  <si>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</si>
  <si>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</si>
  <si>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</si>
  <si>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</si>
  <si>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</si>
  <si>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</si>
  <si>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</si>
  <si>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</si>
  <si>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</si>
  <si>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</si>
  <si>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</si>
  <si>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</si>
  <si>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</si>
  <si>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</si>
  <si>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</si>
  <si>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</si>
  <si>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</si>
  <si>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</si>
  <si>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</si>
  <si>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</si>
  <si>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</si>
  <si>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</si>
  <si>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</si>
  <si>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</si>
  <si>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</si>
  <si>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</si>
  <si>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</si>
  <si>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</si>
  <si>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</si>
  <si>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</si>
  <si>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</si>
  <si>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</si>
  <si>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</si>
  <si>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</si>
  <si>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</si>
  <si>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</si>
  <si>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</si>
  <si>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</si>
  <si>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</si>
  <si>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</si>
  <si>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</si>
  <si>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</si>
  <si>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</si>
  <si>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</si>
  <si>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</si>
  <si>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</si>
  <si>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</si>
  <si>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</si>
  <si>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</si>
  <si>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</si>
  <si>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</si>
  <si>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</si>
  <si>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</si>
  <si>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</si>
  <si>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</si>
  <si>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</si>
  <si>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</si>
  <si>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</si>
  <si>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</si>
  <si>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</si>
  <si>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</si>
  <si>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</si>
  <si>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</si>
  <si>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</si>
  <si>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</si>
  <si>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</si>
  <si>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</si>
  <si>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</si>
  <si>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</si>
  <si>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</si>
  <si>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</si>
  <si>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</si>
  <si>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</si>
  <si>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</si>
  <si>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</si>
  <si>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</si>
  <si>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</si>
  <si>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</si>
  <si>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</si>
  <si>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</si>
  <si>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</si>
  <si>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</si>
  <si>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</si>
  <si>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</si>
  <si>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</si>
  <si>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</si>
  <si>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</si>
  <si>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</si>
  <si>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</si>
  <si>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</si>
  <si>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</si>
  <si>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</si>
  <si>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</si>
  <si>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</si>
  <si>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</si>
  <si>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</si>
  <si>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</si>
  <si>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</si>
  <si>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</si>
  <si>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</si>
  <si>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</si>
  <si>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</si>
  <si>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</si>
  <si>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</si>
  <si>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</si>
  <si>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</si>
  <si>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</si>
  <si>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</si>
  <si>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</si>
  <si>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</si>
  <si>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</si>
  <si>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</si>
  <si>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</si>
  <si>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</si>
  <si>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</si>
  <si>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</si>
  <si>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</si>
  <si>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</si>
  <si>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</si>
  <si>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</si>
  <si>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</si>
  <si>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</si>
  <si>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</si>
  <si>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</si>
  <si>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</si>
  <si>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</si>
  <si>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</si>
  <si>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</si>
  <si>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</si>
  <si>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</si>
  <si>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</si>
  <si>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</si>
  <si>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</si>
  <si>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</si>
  <si>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</si>
  <si>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</si>
  <si>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</si>
  <si>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</si>
  <si>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</si>
  <si>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</si>
  <si>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</si>
  <si>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</si>
  <si>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</si>
  <si>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</si>
  <si>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</si>
  <si>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</si>
  <si>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</si>
  <si>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</si>
  <si>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</si>
  <si>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</si>
  <si>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</si>
  <si>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</si>
  <si>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</si>
  <si>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</si>
  <si>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</si>
  <si>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</si>
  <si>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</si>
  <si>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</si>
  <si>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</si>
  <si>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</si>
  <si>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</si>
  <si>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</si>
  <si>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</si>
  <si>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</si>
  <si>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</si>
  <si>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</si>
  <si>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</si>
  <si>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</si>
  <si>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</si>
  <si>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</si>
  <si>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</si>
  <si>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</si>
  <si>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</si>
  <si>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</si>
  <si>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</si>
  <si>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</si>
  <si>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</si>
  <si>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</si>
  <si>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</si>
  <si>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</si>
  <si>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</si>
  <si>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</si>
  <si>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</si>
  <si>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</si>
  <si>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</si>
  <si>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</si>
  <si>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</si>
  <si>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</si>
  <si>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</si>
  <si>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</si>
  <si>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</si>
  <si>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</si>
  <si>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</si>
  <si>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</si>
  <si>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</si>
  <si>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</si>
  <si>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</si>
  <si>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</si>
  <si>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</si>
  <si>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</si>
  <si>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</si>
  <si>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</si>
  <si>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</si>
  <si>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</si>
  <si>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</si>
  <si>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</si>
  <si>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</si>
  <si>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</si>
  <si>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</si>
  <si>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</si>
  <si>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</si>
  <si>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</si>
  <si>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</si>
  <si>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</si>
  <si>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</si>
  <si>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</si>
  <si>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</si>
  <si>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</si>
  <si>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</si>
  <si>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</si>
  <si>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</si>
  <si>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</si>
  <si>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</si>
  <si>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</si>
  <si>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</si>
  <si>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</si>
  <si>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</si>
  <si>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</si>
  <si>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</si>
  <si>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</si>
  <si>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</si>
  <si>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</si>
  <si>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</si>
  <si>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</si>
  <si>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</si>
  <si>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</si>
  <si>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</si>
  <si>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</si>
  <si>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</si>
  <si>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</si>
  <si>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</si>
  <si>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</si>
  <si>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</si>
  <si>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</si>
  <si>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</si>
  <si>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</si>
  <si>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</si>
  <si>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</si>
  <si>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</si>
  <si>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</si>
  <si>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</si>
  <si>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</si>
  <si>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</si>
  <si>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</si>
  <si>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</si>
  <si>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</si>
  <si>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</si>
  <si>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</si>
  <si>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</si>
  <si>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</si>
  <si>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</si>
  <si>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</si>
  <si>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</si>
  <si>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</si>
  <si>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</si>
  <si>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</si>
  <si>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</si>
  <si>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</si>
  <si>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</si>
  <si>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</si>
  <si>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</si>
  <si>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</si>
  <si>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</si>
  <si>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</si>
  <si>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</si>
  <si>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</si>
  <si>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</si>
  <si>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</si>
  <si>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</si>
  <si>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</si>
  <si>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</si>
  <si>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</si>
  <si>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</si>
  <si>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</si>
  <si>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</si>
  <si>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</si>
  <si>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</si>
  <si>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</si>
  <si>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</si>
  <si>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</si>
  <si>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</si>
  <si>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</si>
  <si>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</si>
  <si>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</si>
  <si>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</si>
  <si>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</si>
  <si>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</si>
  <si>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</si>
  <si>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</si>
  <si>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</si>
  <si>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</si>
  <si>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</si>
  <si>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</si>
  <si>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</si>
  <si>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</si>
  <si>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</si>
  <si>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</si>
  <si>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</si>
  <si>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</si>
  <si>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</si>
  <si>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</si>
  <si>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</si>
  <si>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</si>
  <si>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</si>
  <si>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</si>
  <si>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</si>
  <si>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</si>
  <si>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</si>
  <si>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</si>
  <si>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</si>
  <si>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</si>
  <si>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</si>
  <si>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</si>
  <si>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</si>
  <si>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</si>
  <si>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</si>
  <si>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</si>
  <si>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</si>
  <si>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</si>
  <si>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</si>
  <si>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</si>
  <si>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</si>
  <si>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</si>
  <si>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</si>
  <si>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</si>
  <si>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</si>
  <si>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</si>
  <si>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</si>
  <si>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</si>
  <si>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</si>
  <si>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</si>
  <si>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</si>
  <si>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</si>
  <si>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</si>
  <si>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</si>
  <si>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</si>
  <si>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</si>
  <si>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</si>
  <si>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</si>
  <si>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</si>
  <si>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</si>
  <si>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</si>
  <si>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</si>
  <si>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</si>
  <si>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</si>
  <si>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</si>
  <si>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</si>
  <si>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</si>
  <si>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</si>
  <si>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</si>
  <si>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</si>
  <si>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</si>
  <si>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</si>
  <si>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</si>
  <si>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</si>
  <si>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</si>
  <si>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</si>
  <si>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</si>
  <si>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</si>
  <si>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</si>
  <si>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</si>
  <si>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</si>
  <si>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</si>
  <si>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</si>
  <si>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</si>
  <si>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</si>
  <si>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</si>
  <si>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</si>
  <si>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</si>
  <si>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</si>
  <si>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</si>
  <si>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</si>
  <si>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</si>
  <si>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</si>
  <si>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</si>
  <si>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</si>
  <si>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</si>
  <si>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</si>
  <si>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</si>
  <si>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</si>
  <si>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</si>
  <si>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</si>
  <si>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</si>
  <si>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</si>
  <si>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</si>
  <si>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</si>
  <si>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</si>
  <si>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</si>
  <si>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</si>
  <si>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</si>
  <si>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</si>
  <si>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</si>
  <si>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</si>
  <si>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</si>
  <si>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</si>
  <si>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</si>
  <si>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</si>
  <si>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</si>
  <si>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</si>
  <si>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</si>
  <si>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</si>
  <si>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</si>
  <si>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</si>
  <si>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</si>
  <si>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</si>
  <si>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</si>
  <si>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</si>
  <si>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</si>
  <si>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</si>
  <si>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</si>
  <si>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</si>
  <si>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</si>
  <si>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</si>
  <si>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</si>
  <si>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</si>
  <si>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</si>
  <si>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</si>
  <si>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</si>
  <si>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</si>
  <si>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</si>
  <si>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</si>
  <si>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</si>
  <si>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</si>
  <si>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</si>
  <si>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</si>
  <si>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</si>
  <si>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</si>
  <si>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</si>
  <si>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</si>
  <si>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</si>
  <si>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</si>
  <si>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</si>
  <si>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</si>
  <si>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</si>
  <si>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</si>
  <si>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</si>
  <si>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</si>
  <si>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</si>
  <si>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</si>
  <si>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</si>
  <si>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</si>
  <si>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</si>
  <si>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</si>
  <si>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</si>
  <si>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</si>
  <si>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</si>
  <si>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</si>
  <si>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</si>
  <si>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</si>
  <si>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</si>
  <si>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</si>
  <si>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</si>
  <si>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</si>
  <si>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</si>
  <si>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</si>
  <si>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</si>
  <si>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</si>
  <si>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</si>
  <si>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</si>
  <si>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</si>
  <si>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</si>
  <si>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</si>
  <si>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</si>
  <si>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</si>
  <si>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</si>
  <si>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</si>
  <si>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</si>
  <si>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</si>
  <si>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</si>
  <si>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</si>
  <si>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</si>
  <si>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</si>
  <si>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</si>
  <si>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</si>
  <si>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</si>
  <si>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</si>
  <si>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</si>
  <si>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</si>
  <si>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</si>
  <si>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</si>
  <si>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</si>
  <si>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</si>
  <si>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</si>
  <si>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</si>
  <si>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</si>
  <si>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</si>
  <si>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</si>
  <si>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</si>
  <si>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</si>
  <si>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</si>
  <si>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</si>
  <si>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</si>
  <si>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</si>
  <si>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</si>
  <si>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</si>
  <si>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</si>
  <si>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</si>
  <si>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</si>
  <si>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</si>
  <si>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</si>
  <si>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</si>
  <si>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</si>
  <si>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</si>
  <si>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</si>
  <si>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</si>
  <si>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</si>
  <si>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</si>
  <si>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</si>
  <si>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</si>
  <si>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</si>
  <si>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</si>
  <si>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</si>
  <si>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</si>
  <si>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</si>
  <si>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</si>
  <si>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</si>
  <si>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</si>
  <si>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</si>
  <si>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</si>
  <si>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</si>
  <si>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</si>
  <si>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</si>
  <si>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</si>
  <si>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</si>
  <si>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</si>
  <si>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</si>
  <si>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</si>
  <si>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</si>
  <si>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</si>
  <si>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</si>
  <si>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</si>
  <si>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</si>
  <si>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</si>
  <si>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</si>
  <si>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</si>
  <si>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</si>
  <si>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</si>
  <si>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</si>
  <si>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</si>
  <si>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</si>
  <si>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</si>
  <si>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</si>
  <si>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</si>
  <si>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</si>
  <si>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</si>
  <si>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</si>
  <si>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</si>
  <si>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</si>
  <si>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</si>
  <si>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</si>
  <si>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</si>
  <si>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</si>
  <si>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</si>
  <si>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</si>
  <si>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</si>
  <si>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</si>
  <si>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</si>
  <si>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</si>
  <si>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</si>
  <si>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</si>
  <si>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</si>
  <si>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</si>
  <si>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</si>
  <si>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</si>
  <si>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</si>
  <si>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</si>
  <si>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</si>
  <si>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</si>
  <si>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</si>
  <si>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</si>
  <si>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</si>
  <si>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</si>
  <si>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</si>
  <si>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</si>
  <si>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</si>
  <si>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</si>
  <si>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</si>
  <si>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</si>
  <si>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</si>
  <si>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</si>
  <si>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</si>
  <si>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</si>
  <si>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</si>
  <si>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</si>
  <si>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</si>
  <si>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</si>
  <si>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</si>
  <si>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</si>
  <si>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</si>
  <si>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</si>
  <si>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</si>
  <si>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</si>
  <si>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</si>
  <si>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</si>
  <si>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</si>
  <si>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</si>
  <si>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</si>
  <si>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</si>
  <si>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</si>
  <si>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</si>
  <si>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</si>
  <si>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</si>
  <si>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</si>
  <si>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</si>
  <si>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</si>
  <si>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</si>
  <si>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</si>
  <si>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</si>
  <si>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</si>
  <si>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</si>
  <si>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</si>
  <si>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</si>
  <si>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</si>
  <si>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</si>
  <si>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</si>
  <si>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</si>
  <si>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</si>
  <si>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</si>
  <si>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</si>
  <si>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</si>
  <si>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</si>
  <si>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</si>
  <si>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</si>
  <si>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</si>
  <si>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</si>
  <si>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</si>
  <si>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</si>
  <si>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</si>
  <si>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</si>
  <si>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</si>
  <si>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</si>
  <si>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</si>
  <si>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</si>
  <si>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</si>
  <si>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</si>
  <si>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</si>
  <si>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</si>
  <si>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</si>
  <si>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</si>
  <si>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</si>
  <si>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</si>
  <si>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</si>
  <si>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</si>
  <si>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</si>
  <si>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</si>
  <si>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</si>
  <si>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</si>
  <si>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</si>
  <si>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</si>
  <si>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</si>
  <si>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</si>
  <si>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</si>
  <si>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</si>
  <si>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</si>
  <si>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</si>
  <si>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</si>
  <si>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</si>
  <si>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</si>
  <si>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</si>
  <si>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</si>
  <si>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</si>
  <si>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</si>
  <si>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</si>
  <si>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</si>
  <si>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</si>
  <si>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</si>
  <si>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</si>
  <si>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</si>
  <si>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</si>
  <si>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</si>
  <si>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</si>
  <si>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</si>
  <si>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</si>
  <si>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</si>
  <si>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</si>
  <si>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</si>
  <si>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</si>
  <si>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</si>
  <si>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</si>
  <si>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</si>
  <si>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</si>
  <si>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</si>
  <si>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</si>
  <si>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</si>
  <si>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</si>
  <si>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</si>
  <si>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</si>
  <si>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</si>
  <si>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</si>
  <si>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</si>
  <si>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</si>
  <si>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</si>
  <si>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</si>
  <si>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</si>
  <si>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</si>
  <si>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</si>
  <si>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</si>
  <si>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</si>
  <si>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</si>
  <si>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</si>
  <si>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</si>
  <si>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</si>
  <si>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</si>
  <si>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</si>
  <si>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</si>
  <si>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</si>
  <si>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</si>
  <si>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</si>
  <si>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</si>
  <si>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</si>
  <si>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</si>
  <si>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</si>
  <si>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</si>
  <si>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</si>
  <si>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</si>
  <si>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</si>
  <si>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</si>
  <si>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</si>
  <si>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</si>
  <si>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</si>
  <si>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</si>
  <si>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</si>
  <si>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</si>
  <si>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</si>
  <si>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</si>
  <si>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</si>
  <si>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</si>
  <si>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</si>
  <si>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</si>
  <si>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</si>
  <si>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</si>
  <si>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</si>
  <si>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</si>
  <si>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</si>
  <si>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</si>
  <si>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</si>
  <si>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</si>
  <si>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</si>
  <si>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</si>
  <si>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</si>
  <si>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</si>
  <si>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</si>
  <si>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</si>
  <si>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</si>
  <si>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</si>
  <si>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</si>
  <si>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</si>
  <si>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</si>
  <si>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</si>
  <si>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</si>
  <si>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</si>
  <si>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</si>
  <si>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</si>
  <si>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</si>
  <si>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</si>
  <si>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</si>
  <si>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</si>
  <si>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</si>
  <si>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</si>
  <si>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</si>
  <si>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</si>
  <si>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</si>
  <si>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</si>
  <si>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</si>
  <si>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</si>
  <si>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</si>
  <si>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</si>
  <si>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</si>
  <si>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</si>
  <si>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</si>
  <si>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</si>
  <si>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</si>
  <si>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</si>
  <si>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</si>
  <si>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</si>
  <si>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</si>
  <si>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</si>
  <si>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</si>
  <si>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</si>
  <si>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</si>
  <si>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</si>
  <si>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</si>
  <si>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</si>
  <si>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</si>
  <si>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</si>
  <si>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</si>
  <si>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</si>
  <si>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</si>
  <si>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</si>
  <si>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</si>
  <si>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</si>
  <si>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</si>
  <si>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</si>
  <si>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</si>
  <si>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</si>
  <si>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</si>
  <si>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</si>
  <si>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</si>
  <si>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</si>
  <si>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</si>
  <si>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</si>
  <si>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</si>
  <si>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</si>
  <si>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</si>
  <si>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</si>
  <si>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</si>
  <si>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</si>
  <si>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</si>
  <si>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</si>
  <si>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</si>
  <si>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</si>
  <si>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</si>
  <si>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</si>
  <si>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</si>
  <si>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</si>
  <si>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</si>
  <si>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</si>
  <si>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</si>
  <si>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</si>
  <si>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</si>
  <si>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</si>
  <si>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</si>
  <si>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</si>
  <si>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</si>
  <si>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</si>
  <si>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</si>
  <si>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</si>
  <si>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</si>
  <si>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</si>
  <si>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</si>
  <si>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</si>
  <si>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</si>
  <si>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</si>
  <si>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</si>
  <si>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</si>
  <si>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</si>
  <si>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</si>
  <si>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</si>
  <si>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</si>
  <si>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</si>
  <si>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</si>
  <si>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</si>
  <si>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</si>
  <si>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</si>
  <si>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</si>
  <si>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</si>
  <si>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</si>
  <si>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</si>
  <si>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</si>
  <si>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</si>
  <si>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</si>
  <si>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</si>
  <si>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</si>
  <si>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</si>
  <si>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</si>
  <si>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</si>
  <si>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</si>
  <si>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</si>
  <si>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</si>
  <si>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</si>
  <si>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</si>
  <si>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</si>
  <si>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</si>
  <si>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</si>
  <si>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</si>
  <si>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</si>
  <si>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</si>
  <si>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</si>
  <si>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</si>
  <si>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</si>
  <si>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</si>
  <si>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</si>
  <si>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</si>
  <si>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</si>
  <si>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</si>
  <si>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</si>
  <si>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</si>
  <si>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</si>
  <si>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</si>
  <si>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</si>
  <si>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</si>
  <si>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</si>
  <si>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</si>
  <si>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</si>
  <si>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</si>
  <si>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</si>
  <si>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</si>
  <si>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</si>
  <si>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</si>
  <si>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</si>
  <si>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</si>
  <si>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</si>
  <si>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</si>
  <si>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</si>
  <si>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</si>
  <si>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</si>
  <si>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</si>
  <si>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</si>
  <si>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</si>
  <si>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</si>
  <si>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</si>
  <si>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</si>
  <si>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</si>
  <si>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</si>
  <si>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</si>
  <si>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</si>
  <si>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</si>
  <si>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</si>
  <si>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</si>
  <si>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</si>
  <si>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</si>
  <si>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</si>
  <si>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</si>
  <si>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</si>
  <si>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</si>
  <si>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</si>
  <si>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</si>
  <si>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</si>
  <si>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</si>
  <si>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</si>
  <si>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</si>
  <si>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</si>
  <si>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</si>
  <si>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</si>
  <si>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</si>
  <si>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</si>
  <si>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</si>
  <si>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</si>
  <si>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</si>
  <si>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</si>
  <si>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</si>
  <si>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</si>
  <si>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</si>
  <si>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</si>
  <si>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</si>
  <si>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</si>
  <si>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</si>
  <si>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</si>
  <si>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</si>
  <si>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</si>
  <si>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</si>
  <si>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</si>
  <si>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</si>
  <si>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</si>
  <si>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</si>
  <si>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</si>
  <si>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</si>
  <si>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</si>
  <si>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</si>
  <si>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</si>
  <si>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</si>
  <si>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</si>
  <si>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</si>
  <si>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</si>
  <si>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</si>
  <si>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</si>
  <si>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</si>
  <si>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</si>
  <si>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</si>
  <si>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</si>
  <si>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</si>
  <si>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</si>
  <si>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</si>
  <si>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</si>
  <si>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</si>
  <si>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</si>
  <si>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</si>
  <si>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</si>
  <si>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</si>
  <si>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</si>
  <si>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</si>
  <si>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</si>
  <si>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</si>
  <si>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</si>
  <si>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</si>
  <si>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</si>
  <si>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</si>
  <si>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</si>
  <si>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</si>
  <si>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</si>
  <si>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</si>
  <si>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</si>
  <si>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</si>
  <si>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</si>
  <si>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</si>
  <si>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</si>
  <si>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</si>
  <si>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</si>
  <si>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</si>
  <si>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</si>
  <si>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</si>
  <si>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</si>
  <si>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</si>
  <si>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</si>
  <si>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</si>
  <si>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</si>
  <si>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</si>
  <si>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</si>
  <si>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</si>
  <si>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</si>
  <si>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</si>
  <si>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</si>
  <si>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</si>
  <si>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</si>
  <si>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</si>
  <si>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</si>
  <si>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</si>
  <si>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</si>
  <si>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</si>
  <si>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</si>
  <si>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</si>
  <si>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</si>
  <si>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</si>
  <si>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</si>
  <si>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</si>
  <si>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</si>
  <si>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</si>
  <si>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</si>
  <si>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</si>
  <si>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</si>
  <si>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</si>
  <si>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</si>
  <si>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</si>
  <si>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</si>
  <si>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</si>
  <si>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</si>
  <si>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</si>
  <si>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</si>
  <si>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</si>
  <si>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</si>
  <si>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</si>
  <si>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</si>
  <si>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</si>
  <si>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</si>
  <si>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</si>
  <si>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</si>
  <si>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</si>
  <si>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</si>
  <si>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</si>
  <si>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</si>
  <si>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</si>
  <si>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</si>
  <si>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</si>
  <si>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</si>
  <si>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</si>
  <si>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</si>
  <si>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</si>
  <si>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</si>
  <si>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</si>
  <si>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</si>
  <si>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</si>
  <si>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</si>
  <si>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</si>
  <si>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</si>
  <si>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</si>
  <si>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</si>
  <si>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</si>
  <si>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</si>
  <si>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</si>
  <si>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</si>
  <si>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</si>
  <si>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</si>
  <si>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</si>
  <si>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</si>
  <si>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</si>
  <si>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</si>
  <si>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</si>
  <si>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</si>
  <si>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</si>
  <si>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</si>
  <si>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</si>
  <si>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</si>
  <si>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</si>
  <si>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</si>
  <si>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</si>
  <si>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</si>
  <si>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</si>
  <si>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</si>
  <si>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</si>
  <si>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</si>
  <si>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</si>
  <si>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</si>
  <si>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</si>
  <si>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</si>
  <si>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</si>
  <si>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</si>
  <si>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</si>
  <si>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</si>
  <si>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</si>
  <si>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</si>
  <si>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</si>
  <si>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</si>
  <si>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</si>
  <si>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</si>
  <si>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</si>
  <si>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</si>
  <si>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</si>
  <si>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</si>
  <si>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</si>
  <si>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</si>
  <si>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</si>
  <si>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</si>
  <si>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</si>
  <si>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</si>
  <si>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</si>
  <si>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</si>
  <si>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</si>
  <si>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</si>
  <si>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</si>
  <si>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</si>
  <si>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</si>
  <si>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</si>
  <si>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</si>
  <si>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</si>
  <si>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</si>
  <si>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</si>
  <si>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</si>
  <si>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</si>
  <si>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</si>
  <si>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</si>
  <si>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</si>
  <si>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</si>
  <si>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</si>
  <si>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</si>
  <si>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</si>
  <si>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</si>
  <si>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</si>
  <si>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</si>
  <si>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</si>
  <si>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</si>
  <si>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</si>
  <si>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</si>
  <si>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</si>
  <si>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</si>
  <si>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</si>
  <si>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</si>
  <si>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</si>
  <si>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</si>
  <si>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</si>
  <si>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</si>
  <si>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</si>
  <si>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</si>
  <si>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</si>
  <si>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</si>
  <si>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</si>
  <si>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</si>
  <si>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</si>
  <si>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</si>
  <si>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</si>
  <si>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</si>
  <si>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</si>
  <si>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</si>
  <si>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</si>
  <si>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</si>
  <si>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</si>
  <si>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</si>
  <si>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</si>
  <si>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</si>
  <si>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</si>
  <si>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</si>
  <si>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</si>
  <si>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</si>
  <si>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</si>
  <si>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</si>
  <si>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</si>
  <si>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</si>
  <si>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</si>
  <si>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</si>
  <si>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</si>
  <si>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</si>
  <si>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</si>
  <si>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</si>
  <si>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</si>
  <si>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</si>
  <si>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</si>
  <si>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</si>
  <si>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</si>
  <si>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</si>
  <si>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</si>
  <si>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</si>
  <si>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</si>
  <si>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</si>
  <si>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</si>
  <si>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</si>
  <si>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</si>
  <si>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</si>
  <si>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</si>
  <si>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</si>
  <si>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</si>
  <si>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</si>
  <si>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</si>
  <si>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</si>
  <si>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</si>
  <si>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</si>
  <si>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</si>
  <si>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</si>
  <si>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</si>
  <si>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</si>
  <si>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</si>
  <si>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</si>
  <si>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</si>
  <si>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</si>
  <si>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</si>
  <si>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</si>
  <si>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</si>
  <si>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</si>
  <si>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</si>
  <si>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</si>
  <si>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</si>
  <si>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</si>
  <si>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</si>
  <si>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</si>
  <si>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</si>
  <si>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</si>
  <si>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</si>
  <si>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</si>
  <si>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</si>
  <si>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</si>
  <si>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</si>
  <si>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</si>
  <si>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</si>
  <si>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</si>
  <si>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</si>
  <si>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</si>
  <si>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</si>
  <si>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</si>
  <si>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</si>
  <si>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</si>
  <si>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</si>
  <si>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</si>
  <si>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</si>
  <si>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</si>
  <si>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</si>
  <si>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</si>
  <si>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</si>
  <si>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</si>
  <si>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</si>
  <si>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</si>
  <si>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</si>
  <si>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</si>
  <si>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</si>
  <si>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</si>
  <si>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</si>
  <si>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</si>
  <si>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</si>
  <si>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</si>
  <si>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</si>
  <si>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</si>
  <si>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</si>
  <si>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</si>
  <si>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</si>
  <si>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</si>
  <si>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</si>
  <si>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</si>
  <si>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</si>
  <si>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</si>
  <si>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</si>
  <si>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</si>
  <si>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</si>
  <si>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</si>
  <si>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</si>
  <si>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</si>
  <si>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</si>
  <si>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</si>
  <si>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</si>
  <si>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</si>
  <si>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</si>
  <si>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</si>
  <si>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</si>
  <si>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</si>
  <si>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</si>
  <si>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</si>
  <si>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</si>
  <si>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</si>
  <si>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</si>
  <si>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</si>
  <si>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</si>
  <si>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</si>
  <si>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</si>
  <si>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</si>
  <si>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</si>
  <si>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</si>
  <si>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</si>
  <si>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</si>
  <si>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</si>
  <si>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</si>
  <si>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</si>
  <si>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</si>
  <si>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</si>
  <si>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</si>
  <si>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</si>
  <si>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</si>
  <si>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</si>
  <si>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</si>
  <si>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</si>
  <si>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</si>
  <si>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</si>
  <si>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</si>
  <si>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</si>
  <si>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</si>
  <si>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</si>
  <si>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</si>
  <si>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</si>
  <si>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</si>
  <si>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</si>
  <si>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</si>
  <si>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</si>
  <si>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</si>
  <si>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</si>
  <si>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</si>
  <si>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</si>
  <si>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</si>
  <si>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</si>
  <si>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</si>
  <si>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</si>
  <si>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</si>
  <si>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</si>
  <si>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</si>
  <si>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</si>
  <si>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</si>
  <si>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</si>
  <si>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</si>
  <si>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</si>
  <si>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</si>
  <si>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</si>
  <si>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</si>
  <si>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</si>
  <si>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</si>
  <si>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</si>
  <si>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</si>
  <si>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</si>
  <si>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</si>
  <si>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</si>
  <si>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</si>
  <si>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</si>
  <si>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</si>
  <si>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</si>
  <si>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</si>
  <si>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</si>
  <si>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</si>
  <si>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</si>
  <si>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</si>
  <si>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</si>
  <si>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</si>
  <si>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</si>
  <si>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</si>
  <si>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</si>
  <si>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</si>
  <si>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</si>
  <si>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</si>
  <si>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</si>
  <si>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</si>
  <si>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</si>
  <si>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</si>
  <si>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</si>
  <si>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</si>
  <si>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</si>
  <si>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</si>
  <si>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</si>
  <si>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</si>
  <si>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</si>
  <si>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</si>
  <si>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</si>
  <si>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</si>
  <si>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</si>
  <si>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</si>
  <si>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</si>
  <si>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</si>
  <si>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</si>
  <si>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</si>
  <si>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</si>
  <si>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</si>
  <si>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</si>
  <si>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</si>
  <si>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</si>
  <si>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</si>
  <si>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</si>
  <si>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</si>
  <si>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</si>
  <si>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</si>
  <si>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</si>
  <si>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</si>
  <si>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</si>
  <si>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</si>
  <si>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</si>
  <si>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</si>
  <si>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</si>
  <si>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</si>
  <si>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</si>
  <si>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</si>
  <si>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</si>
  <si>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</si>
  <si>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</si>
  <si>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</si>
  <si>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</si>
  <si>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</si>
  <si>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</si>
  <si>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</si>
  <si>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</si>
  <si>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</si>
  <si>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</si>
  <si>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</si>
  <si>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</si>
  <si>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</si>
  <si>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</si>
  <si>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</si>
  <si>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</si>
  <si>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</si>
  <si>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</si>
  <si>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</si>
  <si>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</si>
  <si>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</si>
  <si>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</si>
  <si>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</si>
  <si>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</si>
  <si>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</si>
  <si>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</si>
  <si>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</si>
  <si>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</si>
  <si>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</si>
  <si>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</si>
  <si>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</si>
  <si>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</si>
  <si>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</si>
  <si>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</si>
  <si>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</si>
  <si>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</si>
  <si>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</si>
  <si>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</si>
  <si>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</si>
  <si>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</si>
  <si>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</si>
  <si>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</si>
  <si>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</si>
  <si>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</si>
  <si>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</si>
  <si>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</si>
  <si>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</si>
  <si>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</si>
  <si>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</si>
  <si>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</si>
  <si>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</si>
  <si>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</si>
  <si>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</si>
  <si>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</si>
  <si>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</si>
  <si>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</si>
  <si>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</si>
  <si>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</si>
  <si>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</si>
  <si>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</si>
  <si>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</si>
  <si>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</si>
  <si>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</si>
  <si>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</si>
  <si>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</si>
  <si>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</si>
  <si>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</si>
  <si>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</si>
  <si>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</si>
  <si>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</si>
  <si>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</si>
  <si>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</si>
  <si>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</si>
  <si>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</si>
  <si>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</si>
  <si>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</si>
  <si>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</si>
  <si>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</si>
  <si>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</si>
  <si>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</si>
  <si>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</si>
  <si>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</si>
  <si>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</si>
  <si>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</si>
  <si>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</si>
  <si>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</si>
  <si>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</si>
  <si>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</si>
  <si>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</si>
  <si>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</si>
  <si>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</si>
  <si>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</si>
  <si>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</si>
  <si>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</si>
  <si>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</si>
  <si>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</si>
  <si>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</si>
  <si>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</si>
  <si>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</si>
  <si>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</si>
  <si>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</si>
  <si>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</si>
  <si>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</si>
  <si>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</si>
  <si>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</si>
  <si>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</si>
  <si>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</si>
  <si>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</si>
  <si>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</si>
  <si>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</si>
  <si>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</si>
  <si>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</si>
  <si>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</si>
  <si>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</si>
  <si>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</si>
  <si>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</si>
  <si>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</si>
  <si>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</si>
  <si>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</si>
  <si>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</si>
  <si>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</si>
  <si>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</si>
  <si>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</si>
  <si>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</si>
  <si>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</si>
  <si>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</si>
  <si>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</si>
  <si>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</si>
  <si>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</si>
  <si>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</si>
  <si>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</si>
  <si>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</si>
  <si>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</si>
  <si>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</si>
  <si>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</si>
  <si>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</si>
  <si>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</si>
  <si>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</si>
  <si>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</si>
  <si>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</si>
  <si>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</si>
  <si>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</si>
  <si>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</si>
  <si>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</si>
  <si>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</si>
  <si>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</si>
  <si>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</si>
  <si>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</si>
  <si>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</si>
  <si>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</si>
  <si>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</si>
  <si>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</si>
  <si>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</si>
  <si>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</si>
  <si>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</si>
  <si>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</si>
  <si>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</si>
  <si>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</si>
  <si>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</si>
  <si>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</si>
  <si>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</si>
  <si>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</si>
  <si>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</si>
  <si>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</si>
  <si>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</si>
  <si>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</si>
  <si>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</si>
  <si>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</si>
  <si>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</si>
  <si>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</si>
  <si>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</si>
  <si>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</si>
  <si>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</si>
  <si>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</si>
  <si>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</si>
  <si>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</si>
  <si>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</si>
  <si>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</si>
  <si>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</si>
  <si>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</si>
  <si>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</si>
  <si>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</si>
  <si>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</si>
  <si>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</si>
  <si>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</si>
  <si>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</si>
  <si>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</si>
  <si>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</si>
  <si>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</si>
  <si>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</si>
  <si>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</si>
  <si>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</si>
  <si>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</si>
  <si>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</si>
  <si>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</si>
  <si>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</si>
  <si>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</si>
  <si>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</si>
  <si>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</si>
  <si>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</si>
  <si>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</si>
  <si>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</si>
  <si>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</si>
  <si>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</si>
  <si>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</si>
  <si>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</si>
  <si>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</si>
  <si>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</si>
  <si>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</si>
  <si>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</si>
  <si>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</si>
  <si>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</si>
  <si>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</si>
  <si>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</si>
  <si>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</si>
  <si>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</si>
  <si>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</si>
  <si>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</si>
  <si>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</si>
  <si>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</si>
  <si>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</si>
  <si>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</si>
  <si>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</si>
  <si>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</si>
  <si>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</si>
  <si>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</si>
  <si>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</si>
  <si>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</si>
  <si>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</si>
  <si>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</si>
  <si>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</si>
  <si>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</si>
  <si>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</si>
  <si>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</si>
  <si>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</si>
  <si>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</si>
  <si>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</si>
  <si>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</si>
  <si>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</si>
  <si>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</si>
  <si>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</si>
  <si>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</si>
  <si>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</si>
  <si>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</si>
  <si>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</si>
  <si>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</si>
  <si>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</si>
  <si>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</si>
  <si>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</si>
  <si>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</si>
  <si>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</si>
  <si>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</si>
  <si>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</si>
  <si>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</si>
  <si>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</si>
  <si>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</si>
  <si>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</si>
  <si>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</si>
  <si>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</si>
  <si>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</si>
  <si>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</si>
  <si>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</si>
  <si>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</si>
  <si>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</si>
  <si>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</si>
  <si>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</si>
  <si>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</si>
  <si>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</si>
  <si>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</si>
  <si>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</si>
  <si>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</si>
  <si>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</si>
  <si>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</si>
  <si>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</si>
  <si>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</si>
  <si>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</si>
  <si>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</si>
  <si>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</si>
  <si>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</si>
  <si>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</si>
  <si>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</si>
  <si>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</si>
  <si>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</si>
  <si>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</si>
  <si>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</si>
  <si>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</si>
  <si>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</si>
  <si>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</si>
  <si>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</si>
  <si>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</si>
  <si>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</si>
  <si>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</si>
  <si>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</si>
  <si>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</si>
  <si>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</si>
  <si>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</si>
  <si>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</si>
  <si>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</si>
  <si>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</si>
  <si>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</si>
  <si>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</si>
  <si>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</si>
  <si>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</si>
  <si>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</si>
  <si>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</si>
  <si>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</si>
  <si>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</si>
  <si>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</si>
  <si>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</si>
  <si>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</si>
  <si>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</si>
  <si>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</si>
  <si>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</si>
  <si>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</si>
  <si>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</si>
  <si>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</si>
  <si>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</si>
  <si>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</si>
  <si>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</si>
  <si>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70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</si>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</sst>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0" fontId="35" fillId="21" borderId="1" xfId="0" applyFont="1" applyFill="1" applyBorder="1"/>
    <xf numFmtId="0" fontId="36" fillId="0" borderId="0" xfId="0" applyFont="1"/>
    <xf numFmtId="0" fontId="37" fillId="21" borderId="1" xfId="0" applyFont="1" applyFill="1" applyBorder="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276.34452511573909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0.47437442129739793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1.4015625005413312E-2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45939.292950810188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45939.292950810188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45939.292950810188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45939.292950810188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45939.292950810188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45939.292950810188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45939.292950810188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45939.292950810188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45939.292950810188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45939.292950810188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45939.292950810188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45939.292950810188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45939.292950810188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45939.292950810188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45939.292950810188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45939.292950810188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45939.292950810188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45939.292950810188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45939.292950810188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45939.292950810188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45939.292950810188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45939.292950810188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45939.292950810188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45939.292950810188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45939.292950810188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45939.292950810188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45939.292950810188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45939.292950810188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45939.292950810188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45939.292950810188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45939.292950810188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45939.292950810188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45939.292950810188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45939.292950810188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45939.292950810188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45939.292950810188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45939.292950810188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45939.292950810188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45939.292950810188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45939.292950810188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45939.292950810188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45939.292950810188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45939.292950810188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45939.292950810188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45939.292950810188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45939.292950810188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45939.292950810188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45939.292950810188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45939.292950810188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45939.292950810188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45939.292950810188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45939.292950810188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45939.292950810188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45939.292950810188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45939.292950810188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45939.292950810188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45939.292950810188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45939.292950810188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45939.292950810188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45939.292950810188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45939.292950810188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45939.292950810188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45939.292950810188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45939.292950810188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45939.292950810188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45939.292950810188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45939.292950810188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45939.292950810188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45939.292950810188</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D1033BE6-1AF2-431A-A254-AD9B116C305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workbookViewId="0">
      <selection activeCell="A13" sqref="A13:XFD13"/>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132.56586747685651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114.29311284722644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45939.292950810188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1"/>
      <c r="E7" s="120"/>
      <c r="F7" s="121"/>
      <c r="G7" s="122">
        <f ca="1">IFERROR(NOW()-F7,"-")</f>
        <v>45939.292950810188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0"/>
      <c r="E8" s="120"/>
      <c r="F8" s="121"/>
      <c r="G8" s="122">
        <f ca="1">IFERROR(NOW()-F8,"-")</f>
        <v>45939.292950810188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2"/>
      <c r="E9" s="120"/>
      <c r="F9" s="121"/>
      <c r="G9" s="122">
        <f ca="1">IFERROR(NOW()-F9,"-")</f>
        <v>45939.292950810188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45939.292950810188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45939.292950810188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45939.292950810188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45939.292950810188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45939.292950810188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45939.292950810188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45939.292950810188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45939.292950810188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45939.292950810188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45939.292950810188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45939.292950810188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45939.292950810188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45939.292950810188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45939.292950810188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45939.292950810188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45939.292950810188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45939.292950810188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45939.292950810188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45939.292950810188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45939.292950810188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45939.292950810188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45939.292950810188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45939.292950810188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45939.292950810188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45939.292950810188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45939.292950810188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45939.292950810188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45939.292950810188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45939.292950810188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45939.292950810188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45939.292950810188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45939.292950810188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45939.292950810188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45939.292950810188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45939.292950810188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45939.292950810188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45939.292950810188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45939.292950810188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45939.292950810188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45939.292950810188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45939.292950810188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45939.292950810188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45939.292950810188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45939.292950810188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45939.292950810188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45939.292950810188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45939.292950810188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45939.292950810188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45939.292950810188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45939.292950810188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45939.292950810188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45939.292950810188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45939.292950810188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45939.292950810188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45939.292950810188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45939.292950810188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45939.292950810188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45939.292950810188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45939.292950810188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45939.292950810188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45939.292950810188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45939.292950810188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45939.292950810188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45939.292950810188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45939.292950810188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45939.292950810188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45939.292950810188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45939.292950810188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45939.292950810188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45939.292950810188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45939.292950810188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45939.292950810188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45939.292950810188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45939.292950810188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45939.292950810188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45939.292950810188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45939.292950810188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45939.292950810188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45939.292950810188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45939.292950810188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45939.292950810188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45939.292950810188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45939.292950810188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45939.292950810188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45939.292950810188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45939.292950810188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45939.292950810188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45939.292950810188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45939.292950810188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45939.292950810188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45939.292950810188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45939.292950810188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45939.292950810188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45939.292950810188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45939.292950810188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45939.292950810188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45939.292950810188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45939.292950810188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45939.292950810188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45939.292950810188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45939.292950810188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45939.292950810188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45939.292950810188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45939.292950810188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45939.292950810188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45939.292950810188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45939.292950810188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45939.292950810188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45939.292950810188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45939.292950810188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45939.292950810188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45939.292950810188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45939.292950810188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45939.292950810188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45939.292950810188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45939.292950810188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45939.292950810188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45939.292950810188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45939.292950810188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45939.292950810188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45939.292950810188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45939.292950810188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45939.292950810188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45939.292950810188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45939.292950810188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45939.292950810188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45939.292950810188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45939.292950810188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45939.292950810188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45939.292950810188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45939.292950810188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45939.292950810188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45939.292950810188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45939.292950810188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45939.292950810188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45939.292950810188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45939.292950810188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45939.292950810188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45939.292950810188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45939.292950810188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45939.292950810188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45939.292950810188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45939.292950810188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45939.292950810188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45939.292950810188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45939.292950810188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45939.292950810188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45939.292950810188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45939.292950810188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45939.292950810188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45939.292950810188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45939.292950810188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45939.292950810188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45939.292950810188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45939.292950810188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45939.292950810188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45939.292950810188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45939.292950810188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45939.292950810188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45939.292950810188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45939.292950810188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45939.292950810188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45939.292950810188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45939.292950810188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45939.292950810188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45939.292950810188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45939.292950810188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45939.292950810188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45939.292950810188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45939.292950810188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45939.292950810188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45939.292950810188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45939.292950810188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45939.292950810188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45939.292950810188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45939.292950810188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45939.292950810188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45939.292950810188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45939.292950810188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45939.292950810188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45939.292950810188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45939.292950810188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45939.292950810188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45939.292950810188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45939.292950810188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45939.292950810188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45939.292950810188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45939.292950810188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45939.292950810188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45939.292950810188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45939.292950810188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45939.292950810188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45939.292950810188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45939.292950810188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45939.292950810188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45939.292950810188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45939.292950810188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45939.292950810188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45939.292950810188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45939.292950810188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45939.292950810188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45939.292950810188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45939.292951041665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45939.292951041665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45939.292951041665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45939.292951041665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45939.292951041665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45939.292951041665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45939.292951041665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45939.292951041665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45939.292951041665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45939.292951041665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45939.292951041665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45939.292951041665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45939.292951041665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45939.292951041665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45939.292951041665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45939.292951041665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45939.292951041665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45939.292951041665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45939.292951041665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45939.292951041665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45939.292951041665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45939.292951041665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45939.292951041665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45939.292951041665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45939.292951041665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45939.292951041665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45939.292951041665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45939.292951041665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45939.292951041665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45939.292951041665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45939.292951041665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45939.292951041665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45939.292951041665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45939.292951041665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45939.292951041665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45939.292951041665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45939.292951041665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45939.292951041665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45939.292951041665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45939.292951041665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45939.292951041665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45939.292951041665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45939.292951041665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45939.292951041665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45939.292951041665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45939.292951041665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45939.292951041665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45939.292951041665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45939.292951041665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45939.292951041665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45939.292951041665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45939.292951041665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45939.292951041665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45939.292951041665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45939.292951041665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45939.292951041665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45939.292951041665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45939.292951041665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45939.292951041665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45939.292951041665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45939.292951041665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45939.292951041665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45939.292951041665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45939.292951041665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45939.292951041665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45939.292951041665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45939.292951041665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45939.292951041665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45939.292951041665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45939.292951041665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45939.292951041665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45939.292951041665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45939.292951041665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45939.292951041665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45939.292951041665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45939.292951041665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45939.292951041665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45939.292951041665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45939.292951041665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45939.292951041665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45939.292951041665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45939.292951041665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45939.292951041665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45939.292951041665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45939.292951041665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45939.292951041665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45939.292951041665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45939.292951041665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45939.292951041665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45939.292951041665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45939.292951041665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45939.292951041665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45939.292951041665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45939.292951041665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45939.292951041665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45939.292951041665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45939.292951041665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45939.292951041665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45939.292951041665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45939.292951041665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45939.292951041665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45939.292951041665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45939.292951041665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45939.292951041665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45939.292951041665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45939.292951041665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45939.292951041665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45939.292951041665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45939.292951041665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45939.292951041665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45939.292951041665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45939.292951041665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45939.292951041665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45939.292951041665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45939.292951041665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45939.292951041665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45939.292951041665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45939.292951041665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45939.292951041665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45939.292951041665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45939.292951041665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45939.292951041665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45939.292951041665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45939.292951041665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45939.292951041665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45939.292951041665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45939.292951041665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45939.292951041665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45939.292951041665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45939.292951041665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45939.292951041665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45939.292951041665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45939.292951041665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45939.292951041665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45939.292951041665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45939.292951041665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45939.292951041665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45939.292951041665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45939.292951041665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45939.292951041665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45939.292951041665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45939.292951041665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45939.292951041665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45939.292951041665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45939.292951041665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45939.292951041665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45939.292951041665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45939.292951041665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45939.292951041665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45939.292951041665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45939.292951041665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45939.292951041665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45939.292951041665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45939.292951041665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45939.292951041665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45939.292951041665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45939.292951041665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45939.292951041665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45939.292951041665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45939.292951041665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45939.292951041665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45939.292951041665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45939.292951041665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45939.292951041665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45939.292951041665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45939.292951041665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45939.292951041665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45939.292951041665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45939.292951041665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45939.292951041665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45939.292951041665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45939.292951041665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45939.292951041665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45939.292951041665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45939.292951041665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45939.292951041665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45939.292951041665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45939.292951041665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45939.292951041665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45939.292951041665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45939.292951041665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45939.292951041665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45939.292951041665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45939.292951041665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45939.292951041665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45939.292951041665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45939.292951041665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45939.292951041665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45939.292951041665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45939.292951041665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45939.292951041665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45939.292951041665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45939.292951041665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45939.292951041665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45939.292951041665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45939.292951041665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45939.292951041665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45939.292951041665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45939.292951041665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45939.292951041665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45939.292951041665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45939.292951041665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45939.292951041665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45939.292951041665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45939.292951041665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45939.292951041665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45939.292951041665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45939.292951041665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45939.292951041665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45939.292951041665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45939.292951041665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45939.292951041665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45939.292951041665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45939.292951041665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45939.292951041665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45939.292951041665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45939.292951041665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45939.292951041665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45939.292951041665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45939.292951041665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45939.292951041665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45939.292951041665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45939.292951041665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45939.292951041665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45939.292951041665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45939.292951041665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45939.292951041665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45939.292951041665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45939.292951041665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45939.292951041665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45939.292951041665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45939.292951041665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45939.292951041665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45939.292951041665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45939.292951041665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45939.292951041665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45939.292951041665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45939.292951041665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45939.292951041665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45939.292951041665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45939.292951041665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45939.292951041665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45939.292951041665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45939.292951041665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45939.292951041665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45939.292951041665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45939.292951041665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45939.292951041665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45939.292951041665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45939.292951041665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45939.292951041665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45939.292951041665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45939.292951041665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45939.292951041665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45939.292951041665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45939.292951041665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45939.292951041665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45939.292951041665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45939.292951041665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45939.292951041665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45939.292951041665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45939.292951041665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45939.292951041665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45939.292951041665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45939.292951041665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45939.292951041665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45939.292951041665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45939.292951041665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45939.292951041665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45939.292951041665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45939.292951041665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45939.292951041665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45939.292951041665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45939.292951041665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45939.292951041665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45939.292951041665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45939.292951041665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45939.292951041665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45939.292951041665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45939.292951041665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45939.292951041665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45939.292951041665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45939.292951041665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45939.292951041665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45939.292951041665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45939.292951041665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45939.292951041665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45939.292951041665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45939.292951041665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45939.292951041665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45939.292951041665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45939.292951041665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45939.292951041665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45939.292951041665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45939.292951041665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45939.292951041665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45939.292951041665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45939.292951041665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45939.292951041665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45939.292951041665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45939.292951041665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45939.292951041665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45939.292951041665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45939.292951041665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45939.292951041665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45939.292951041665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45939.292951041665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45939.292951041665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45939.292951041665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45939.292951041665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45939.292951041665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45939.292951041665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45939.292951041665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45939.292951041665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45939.292951041665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45939.292951041665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45939.292951041665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45939.292951041665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45939.292951041665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45939.292951041665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45939.292951041665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45939.292951041665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45939.292951041665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45939.292951041665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45939.292951041665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45939.292951041665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45939.292951041665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45939.292951041665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45939.292951041665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45939.292951041665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45939.292951041665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45939.292951041665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45939.292951041665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45939.292951041665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45939.292951041665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45939.292951041665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45939.292951041665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45939.292951041665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45939.292951041665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45939.292951041665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45939.292951041665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45939.292951041665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45939.292951041665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45939.292951041665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45939.292951041665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45939.292951041665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45939.292951041665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45939.292951041665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45939.292951041665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45939.292951041665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45939.292951041665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45939.292951041665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45939.292951041665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45939.292951041665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45939.292951041665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45939.292951041665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45939.292951041665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45939.292951041665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45939.292951041665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45939.292951041665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45939.292951041665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45939.292951041665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45939.292951041665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45939.292951041665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45939.292951041665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45939.292951041665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45939.292951041665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45939.292951041665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45939.292951041665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45939.292951041665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45939.292951041665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45939.292951041665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45939.292951041665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45939.292951041665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45939.292951041665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45939.292951041665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45939.292951041665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45939.292951041665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45939.292951041665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45939.292951041665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45939.292951041665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45939.292951041665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45939.292951041665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45939.292951041665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45939.292951041665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45939.292951041665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45939.292951041665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45939.292951041665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45939.292951041665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45939.292951041665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45939.292951041665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45939.292951041665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45939.292951041665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45939.292951041665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45939.292951041665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45939.292951041665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45939.292951041665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45939.292951041665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45939.292951041665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45939.292951041665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45939.292951041665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45939.292951041665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45939.292951041665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45939.292951041665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45939.292951041665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45939.292951041665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45939.292951041665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45939.292951041665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45939.292951041665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45939.292951041665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45939.292951041665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45939.292951041665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45939.292951041665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45939.292951041665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45939.292951041665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45939.292951041665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45939.292951041665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45939.292951041665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45939.292951041665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45939.292951041665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45939.292951041665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45939.292951041665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45939.292951041665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45939.292951041665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45939.292951041665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45939.292951041665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45939.292951041665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45939.292951041665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45939.292951041665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45939.292951041665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45939.292951041665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45939.292951041665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45939.292951041665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45939.292951041665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45939.292951041665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45939.292951041665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45939.292951041665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45939.292951041665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45939.292951041665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45939.292951041665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45939.292951041665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45939.292951041665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45939.292951041665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45939.292951041665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45939.292951041665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45939.292951041665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45939.292951041665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45939.292951041665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45939.292951041665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45939.292951041665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45939.292951041665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45939.292951041665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45939.292951041665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45939.292951041665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45939.292951041665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45939.292951041665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45939.292951041665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45939.292951041665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45939.292951041665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45939.292951041665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45939.292951041665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45939.292951041665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45939.292951041665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45939.292951041665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45939.292951041665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45939.292951041665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45939.292951041665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45939.292951041665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45939.292951041665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45939.292951041665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45939.292951041665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45939.292951041665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45939.292951041665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45939.292951041665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45939.292951041665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45939.292951041665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45939.292951041665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45939.292951041665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45939.292951041665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45939.292951041665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45939.292951041665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45939.292951041665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45939.292951041665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45939.292951041665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45939.292951041665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45939.292951041665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45939.292951041665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45939.292951041665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45939.292951041665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45939.292951041665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45939.292951041665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45939.292951041665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45939.292951041665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45939.292951041665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45939.292951041665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45939.292951041665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45939.292951041665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45939.292951041665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45939.292951041665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45939.292951041665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45939.292951041665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45939.292951041665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45939.292951041665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45939.292951041665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45939.292951041665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45939.292951041665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45939.292951041665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45939.292951041665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45939.292951041665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45939.292951041665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45939.292951041665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45939.292951041665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45939.292951041665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45939.292951041665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45939.292951041665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45939.292951041665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45939.292951041665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45939.292951041665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45939.292951041665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45939.292951041665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45939.292951041665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45939.292951041665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45939.292951041665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45939.292951041665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45939.292951041665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45939.292951041665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45939.292951041665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45939.292951041665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45939.292951041665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45939.292951041665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45939.292951041665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45939.292951041665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45939.292951041665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45939.292951041665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45939.292951041665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45939.292951041665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45939.292951041665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45939.292951041665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45939.292951041665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45939.292951041665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45939.292951041665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45939.292951041665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45939.292951041665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45939.292951041665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45939.292951041665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45939.292951041665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45939.292951041665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45939.292951041665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45939.292951041665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45939.292951041665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45939.292951041665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45939.292951041665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45939.292951041665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45939.292951041665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45939.292951041665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45939.292951041665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45939.292951041665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45939.292951041665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45939.292951041665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45939.292951041665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45939.292951041665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45939.292951041665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45939.292951041665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45939.292951041665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45939.292951041665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45939.292951041665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45939.292951041665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45939.292951041665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45939.292951041665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45939.292951041665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45939.292951041665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45939.292951041665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45939.292951041665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45939.292951041665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45939.292951041665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45939.292951041665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45939.292951041665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45939.292951041665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45939.292951041665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45939.292951041665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45939.292951041665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45939.292951041665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45939.292951041665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45939.292951041665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45939.292951041665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45939.292951041665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45939.292951041665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45939.292951041665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45939.292951041665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45939.292951041665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45939.292951041665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45939.292951041665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45939.292951041665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45939.292951041665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45939.292951041665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45939.292951041665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45939.292951041665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45939.292951041665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45939.292951041665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45939.292951041665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45939.292951041665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45939.292951041665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45939.292951041665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45939.292951041665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45939.292951041665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45939.292951041665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45939.292951041665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45939.292951041665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45939.292951041665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45939.292951041665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45939.292951041665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45939.292951041665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45939.292951041665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45939.292951041665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45939.292951041665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45939.292951041665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45939.292951041665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45939.292951041665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45939.292951041665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45939.292951041665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45939.292951041665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45939.292951041665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45939.292951041665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45939.292951041665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45939.292951041665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45939.292951041665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45939.292951041665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45939.292951041665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45939.292951041665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45939.292951041665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45939.292951041665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45939.292951041665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45939.292951041665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45939.292951041665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45939.292951041665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45939.292951041665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45939.292951041665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45939.292951041665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45939.292951041665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45939.292951041665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45939.292951041665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45939.292951041665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45939.292951041665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45939.292951041665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45939.292951041665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45939.292951041665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45939.292951041665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45939.292951041665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45939.292951041665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45939.292951041665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45939.292951041665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45939.292951041665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45939.292951041665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45939.292951041665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45939.292951041665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45939.292951041665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45939.292951041665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45939.292951041665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45939.292951041665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45939.292951041665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45939.292951041665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45939.292951041665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45939.292951041665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45939.292951041665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45939.292951041665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45939.292951041665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45939.292951041665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45939.292951041665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45939.292951041665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45939.292951041665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45939.292951041665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45939.292951041665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45939.292951041665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45939.292951041665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45939.292951041665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45939.292951041665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45939.292951041665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45939.292951041665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45939.292951041665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45939.292951041665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45939.292951041665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45939.292951041665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45939.292951041665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45939.292951041665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45939.292951041665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45939.292951041665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45939.292951041665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45939.292951041665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45939.292951041665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45939.292951041665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45939.292951041665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45939.292951041665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45939.292951041665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45939.292951041665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45939.292951041665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45939.292951041665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45939.292951041665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45939.292951041665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45939.292951041665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45939.292951041665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45939.292951041665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45939.292951041665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45939.292951041665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45939.292951041665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45939.292951041665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45939.292951041665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45939.292951041665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45939.292951041665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45939.292951041665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45939.292951041665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45939.292951041665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45939.292951041665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45939.292951041665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45939.292951041665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45939.292951041665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45939.292951041665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45939.292951041665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45939.292951041665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45939.292951041665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45939.292951041665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45939.292951041665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45939.292951041665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45939.292951041665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45939.292951041665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45939.292951041665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45939.292951041665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45939.292951041665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45939.292951041665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45939.292951041665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45939.292951041665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45939.292951041665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45939.292951041665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45939.292951041665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45939.292951041665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45939.292951041665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45939.292951041665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45939.292951041665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45939.292951041665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45939.292951041665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45939.292951041665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45939.292951041665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45939.292951041665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45939.292951041665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45939.292951041665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45939.292951041665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45939.292951041665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45939.292951041665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45939.292951041665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45939.292951041665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45939.292951041665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45939.292951041665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45939.292951041665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45939.292951041665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45939.292951041665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45939.292951041665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45939.292951041665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45939.292951041665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45939.292951041665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45939.292951041665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45939.292951041665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45939.292951041665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45939.292951041665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45939.292951041665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45939.292951041665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45939.292951041665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45939.292951041665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45939.292951041665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45939.292951041665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45939.292951041665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45939.292951041665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45939.292951041665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45939.292951041665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45939.292951041665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45939.292951041665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45939.292951041665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45939.292951041665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45939.292951041665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45939.292951041665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45939.292951041665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45939.292951041665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45939.292951041665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45939.292951041665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45939.292951041665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45939.292951041665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45939.292951041665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45939.292951041665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45939.292951041665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45939.292951041665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45939.292951041665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45939.292951041665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45939.292951041665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45939.292951041665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45939.292951041665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45939.292951041665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45939.292951041665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45939.292951041665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45939.292951041665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45939.292951041665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45939.292951041665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45939.292951041665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45939.292951041665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45939.292951041665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45939.292951041665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45939.292951041665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45939.292951041665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45939.292951041665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45939.292951041665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45939.292951041665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45939.292951041665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45939.292951041665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45939.292951041665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45939.292951041665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45939.292951041665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45939.292951041665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45939.292951041665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45939.292951041665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45939.292951041665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45939.292951041665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45939.292951041665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45939.292951041665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45939.292951041665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45939.292951041665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45939.292951041665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45939.292951041665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45939.292951041665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45939.292951041665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45939.292951041665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45939.292951041665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45939.292951041665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45939.292951041665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45939.292951041665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45939.292951041665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45939.292951041665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45939.292951041665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45939.292951041665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45939.292951041665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45939.292951041665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45939.292951041665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45939.292951041665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45939.292951041665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45939.292951041665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45939.292951041665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45939.292951041665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45939.292951041665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45939.292951041665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45939.292951041665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45939.292951041665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45939.292951041665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45939.292951041665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45939.292951041665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45939.292951041665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45939.292951041665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45939.292951041665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45939.292951041665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45939.292951041665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45939.292951041665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45939.292951041665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45939.292951041665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45939.292951041665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45939.292951041665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45939.292951041665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45939.292951041665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45939.292951041665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45939.292951041665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45939.292951041665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45939.292951041665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45939.292951041665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45939.292951041665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45939.292951041665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45939.292951041665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45939.292951041665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45939.292951041665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45939.292951041665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45939.292951041665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45939.292951041665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45939.292951041665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45939.292951041665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45939.292951041665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45939.292951041665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45939.292951041665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45939.292951041665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45939.292951041665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45939.292951041665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45939.292951041665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45939.292951041665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45939.292951041665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45939.292951041665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45939.292951041665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45939.292951041665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45939.292951041665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45939.292951041665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45939.292951041665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45939.292951041665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45939.292951041665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45939.292951041665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45939.292951041665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45939.292951041665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45939.292951041665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45939.292951041665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45939.292951041665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45939.292951041665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45939.292951041665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45939.292951041665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45939.292951041665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45939.292951041665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45939.292951041665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45939.292951041665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45939.292951041665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45939.292951041665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45939.292951041665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45939.292951041665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45939.292951041665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45939.292951041665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45939.292951041665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45939.292951041665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45939.292951041665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45939.292951041665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45939.292951041665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45939.292951041665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45939.292951041665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45939.292951041665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45939.292951041665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45939.292951041665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45939.292951041665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45939.292951041665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45939.292951041665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45939.292951041665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45939.292951041665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45939.292951041665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45939.292951041665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45939.292951041665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45939.292951041665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45939.292951041665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45939.292951041665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45939.292951041665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45939.292951041665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45939.292951041665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45939.292951041665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45939.292951041665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45939.292951041665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45939.292951041665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45939.292951041665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45939.292951041665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45939.292951041665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45939.292951041665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45939.292951041665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45939.292951041665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45939.292951041665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45939.292951041665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45939.292951041665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45939.292951041665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45939.292951041665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45939.292951041665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45939.292951041665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45939.292951041665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45939.292951041665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45939.292951041665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45939.292951041665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45939.292951041665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45939.292951041665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45939.292951041665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45939.292951041665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45939.292951041665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45939.292951041665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45939.292951041665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45939.292951041665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45939.292951041665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45939.292951041665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45939.292951041665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45939.292951041665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45939.292951041665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45939.292951041665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45939.292951041665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45939.292951041665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45939.292951041665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45939.292951041665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45939.292951041665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45939.292951041665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45939.292951041665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45939.292951041665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45939.292951041665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45939.292951041665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45939.292951041665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45939.292951041665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45939.292951041665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45939.292951041665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45939.292951041665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45939.292951041665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45939.292951041665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45939.292951041665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45939.292951041665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45939.292951041665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45939.292951041665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45939.292951041665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45939.292951041665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45939.292951041665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45939.292951041665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45939.292951041665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45939.292951041665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45939.292951041665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45939.292951041665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45939.292951041665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45939.292951041665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45939.292951041665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45939.292951041665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45939.292951041665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45939.292951041665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45939.292951041665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45939.292951041665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45939.292951041665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45939.292951041665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45939.292951041665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45939.292951041665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45939.292951041665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45939.292951041665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45939.292951041665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45939.292951041665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45939.292951041665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45939.292951041665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45939.292951041665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45939.292951041665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45939.292951041665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45939.292951041665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45939.292951041665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45939.292951041665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45939.292951041665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45939.292951041665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45939.292951041665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45939.292951041665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45939.292951041665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45939.292951041665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45939.292951041665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45939.292951041665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45939.292951041665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45939.292951041665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45939.292951041665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45939.292951041665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45939.292951041665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45939.292951041665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45939.292951041665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45939.292951041665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45939.292951041665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45939.292951041665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45939.292951041665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45939.292951041665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45939.292951041665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45939.292951041665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45939.292951041665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45939.292951041665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45939.292951041665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45939.292951041665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45939.292951041665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45939.292951041665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45939.292951041665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45939.292951041665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45939.292951041665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45939.292951041665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45939.292951041665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45939.292951041665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45939.292951041665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45939.292951041665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45939.292951041665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45939.292951041665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45939.292951041665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45939.292951041665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45939.292951041665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45939.292951041665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45939.292951041665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45939.292951041665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45939.292951041665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45939.292951041665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45939.292951041665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45939.292951041665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45939.292951041665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45939.292951041665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45939.292951041665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45939.292951041665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45939.292951041665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45939.292951041665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45939.292951041665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45939.292951041665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45939.292951041665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45939.292951041665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45939.292951041665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45939.292951041665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45939.292951041665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45939.292951041665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45939.292951041665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45939.292951041665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45939.292951041665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45939.292951041665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45939.292951041665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45939.292951041665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45939.292951041665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45939.292951041665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45939.292951041665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45939.292951041665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45939.292951041665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45939.292951041665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45939.292951041665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45939.292951041665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45939.292951041665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45939.292951041665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45939.292951041665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45939.292951041665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45939.292951041665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45939.292951041665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45939.292951041665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45939.292951041665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45939.292951041665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45939.292951041665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45939.292951041665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45939.292951041665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45939.292951041665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45939.292951041665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45939.292951041665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45939.292951041665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45939.292951041665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45939.292951041665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45939.292951041665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45939.292951041665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45939.292951041665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45939.292951041665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45939.292951041665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45939.292951041665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45939.292951041665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45939.292951041665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45939.292951041665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45939.292951041665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45939.292951041665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45939.292951041665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45939.292951041665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45939.292951041665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45939.292951041665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45939.292951041665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45939.292951041665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45939.292951041665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45939.292951041665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45939.292951041665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45939.292951041665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45939.292951041665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45939.292951041665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45939.292951041665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45939.292951041665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45939.292951041665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45939.292951041665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45939.292951041665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45939.292951041665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45939.292951041665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45939.292951041665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45939.292951041665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45939.292951041665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45939.292951041665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45939.292951041665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45939.292951041665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45939.292951041665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45939.292951041665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45939.292951041665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45939.292951041665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45939.292951041665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45939.292951041665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45939.292951041665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45939.292951041665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45939.292951041665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45939.292951041665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45939.292951041665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45939.292951041665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45939.292951041665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45939.292951041665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45939.292951041665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45939.292951041665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45939.292951041665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45939.292951041665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45939.292951041665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45939.292951041665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45939.292951041665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45939.292951041665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45939.292951041665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45939.292951041665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45939.292951041665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45939.292951041665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45939.292951041665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45939.292951041665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45939.292951041665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45939.292951041665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45939.292951041665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45939.292951041665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45939.292951041665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45939.292951041665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45939.292951041665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45939.292951041665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45939.292951041665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235.81223310184578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36364</v>
      </c>
      <c r="E3" s="130" t="s">
        <v>38964</v>
      </c>
      <c r="F3" s="131"/>
      <c r="G3" s="132">
        <f ca="1">IFERROR(NOW()-F3,"")</f>
        <v>45939.292950810188</v>
      </c>
      <c r="H3" s="131">
        <v>45939.225092592591</v>
      </c>
      <c r="I3" s="127" t="str">
        <f>IFERROR(VLOOKUP(D3,DB!A:F,6,0),"")</f>
        <v>SCECO</v>
      </c>
      <c r="J3" s="127" t="str">
        <f>IFERROR(VLOOKUP(D3,DB!A:G,7,0),"")</f>
        <v>In progress</v>
      </c>
      <c r="K3" s="134" t="s">
        <v>39059</v>
      </c>
      <c r="L3" s="129" t="str">
        <f>IFERROR(VLOOKUP(D3,DB!A:I,9,0),"")</f>
        <v>Latis</v>
      </c>
    </row>
    <row r="4" spans="1:16" ht="15" customHeight="1">
      <c r="A4" s="127"/>
      <c r="B4" s="127" t="str">
        <f>IFERROR(VLOOKUP(D4,DB!A:K,11,0),"")</f>
        <v/>
      </c>
      <c r="C4" s="128"/>
      <c r="D4" s="169"/>
      <c r="E4" s="130"/>
      <c r="F4" s="131"/>
      <c r="G4" s="132">
        <f ca="1">IFERROR(NOW()-F4,"")</f>
        <v>45939.292950810188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45939.292950810188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45939.292950810188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45939.292950810188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45939.292950810188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45939.292950810188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45939.292950810188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45939.292950810188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45939.292950810188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45939.292950810188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45939.292950810188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45939.292950810188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45939.292950810188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45939.292950810188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45939.292950810188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45939.292950810188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45939.292950810188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45939.292950810188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45939.292950810188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45939.292950810188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45939.292950810188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45939.292950810188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45939.292950810188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45939.292950810188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45939.292950810188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45939.292950810188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45939.292950810188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45939.292950810188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45939.292950810188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45939.292950810188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45939.292950810188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45939.292950810188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45939.292950810188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45939.292950810188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45939.292950810188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45939.292950810188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45939.292950810188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45939.292950810188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45939.292950810188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45939.292950810188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45939.292950810188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45939.292950810188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45939.292950810188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45939.292950810188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45939.292950810188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45939.292950810188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45939.292950810188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45939.292950810188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45939.292950810188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45939.292950810188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45939.292950810188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45939.292950810188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45939.292950810188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45939.292950810188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45939.292950810188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45939.292950810188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45939.292950810188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45939.292950810188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45939.292950810188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45939.292950810188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45939.292950810188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45939.292950810188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45939.292950810188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45939.292950810188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45939.292950810188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45939.292950810188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45939.292950810188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45939.292950810188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45939.292950810188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45939.292950810188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45939.292950810188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45939.292950810188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45939.292950810188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45939.292950810188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45939.292950810188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45939.292950810188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45939.292950810188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45939.292950810188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45939.292950810188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45939.292950810188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45939.292950810188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45939.292950810188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45939.292950810188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45939.292950810188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45939.292950810188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45939.292950810188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45939.292950810188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45939.292950810188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45939.292950810188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45939.292950810188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45939.292950810188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45939.292950810188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45939.292950810188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45939.292950810188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45939.292950810188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45939.292950810188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45939.292950810188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45939.292950810188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45939.292950810188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45939.292950810188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45939.292950810188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45939.292950810188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45939.292950810188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45939.292950810188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45939.292950810188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45939.292950810188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45939.292950810188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45939.292950810188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45939.292950810188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45939.292950810188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45939.292950810188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45939.292950810188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45939.292950810188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45939.292950810188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45939.292950810188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45939.292950810188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45939.292950810188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45939.292950810188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45939.292950810188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45939.292950810188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45939.292950810188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45939.292950810188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45939.292950810188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45939.292950810188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45939.292950810188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45939.292950810188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45939.292950810188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45939.292950810188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45939.292950810188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45939.292950810188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45939.292950810188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45939.292950810188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45939.292950810188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45939.292950810188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45939.292950810188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45939.292950810188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45939.292950810188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45939.292950810188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45939.292950810188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45939.292950810188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45939.292950810188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45939.292950810188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45939.292950810188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45939.292950810188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45939.292950810188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45939.292950810188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45939.292950810188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45939.292950810188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45939.292950810188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45939.292950810188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45939.292950810188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45939.292950810188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45939.292950810188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45939.292950810188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45939.292950810188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45939.292950810188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45939.292950810188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45939.292950810188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45939.292950810188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45939.292950810188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45939.292950810188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45939.292950810188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45939.292950810188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45939.292950810188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45939.292950810188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45939.292950810188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45939.292950810188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45939.292950810188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45939.292950810188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45939.292950810188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45939.292950810188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45939.292950810188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45939.292950810188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45939.292950810188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45939.292950810188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45939.292950810188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45939.292950810188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45939.292950810188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45939.292950810188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45939.292950810188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45939.292950810188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45939.292950810188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45939.292950810188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45939.292950810188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45939.292950810188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45939.292950810188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45939.292950810188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45939.292950810188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45939.292950810188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45939.292950810188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45939.292950810188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45939.292950810188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45939.292950810188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45939.292950810188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45939.292950810188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45939.292950810188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45939.292950810188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45939.292950810188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45939.292950810188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45939.292950810188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45939.292950810188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45939.292950810188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45939.292950810188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45939.292950810188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45939.292950810188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45939.292950810188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45939.292950810188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45939.292950810188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45939.292950810188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45939.292950810188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45939.292950810188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45939.292950810188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45939.292950810188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45939.292950810188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45939.292950810188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45939.292950810188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45939.292950810188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45939.292950810188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45939.292950810188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45939.292950810188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45939.292950810188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45939.292950810188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45939.292950810188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45939.292950810188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45939.292950810188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45939.292950810188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45939.292950810188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45939.292950810188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45939.292950810188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45939.292950810188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45939.292950810188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45939.292950810188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45939.292950810188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45939.292950810188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45939.292950810188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45939.292950810188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45939.292950810188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45939.292950810188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45939.292950810188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45939.292950810188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45939.292950810188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45939.292950810188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45939.292950810188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45939.292950810188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45939.292950810188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45939.292950810188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45939.292950810188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45939.292950810188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45939.292950810188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45939.292950810188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45939.292950810188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45939.292950810188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45939.292950810188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45939.292950810188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45939.292950810188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45939.292950810188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45939.292950810188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45939.292950810188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45939.292950810188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45939.292950810188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45939.292950810188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45939.292950810188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45939.292950810188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45939.292950810188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45939.292950810188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45939.292950810188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45939.292950810188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45939.292950810188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45939.292950810188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45939.292950810188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45939.292950810188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45939.292950810188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45939.292950810188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45939.292950810188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45939.292950810188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45939.292950810188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45939.292950810188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45939.292950810188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45939.292950810188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45939.292950810188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45939.292950810188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45939.292950810188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45939.292950810188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45939.292950810188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45939.292950810188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45939.292950810188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45939.292950810188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45939.292950810188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45939.292950810188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45939.292950810188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45939.292950810188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45939.292950810188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45939.292950810188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45939.292950810188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45939.292950810188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45939.292950810188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45939.292950810188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45939.292950810188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45939.292950810188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45939.292950810188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45939.292950810188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45939.292950810188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45939.292950810188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45939.292950810188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45939.292950810188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45939.292950810188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45939.292950810188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45939.292950810188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45939.292950810188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45939.292950810188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45939.292950810188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45939.292950810188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45939.292950810188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45939.292950810188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45939.292950810188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45939.292950810188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45939.292950810188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45939.292950810188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45939.292950810188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45939.292950810188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45939.292950810188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45939.292950810188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45939.292950810188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45939.292950810188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45939.292950810188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45939.292950810188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45939.292950810188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45939.292950810188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45939.292950810188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45939.292950810188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45939.292950810188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45939.292950810188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45939.292950810188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45939.292950810188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45939.292950810188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45939.292950810188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45939.292950810188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45939.292950810188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45939.292950810188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45939.292950810188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45939.292950810188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45939.292950810188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45939.292950810188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45939.292950810188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45939.292950810188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45939.292950810188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45939.292950810188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45939.292950810188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45939.292950810188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45939.292950810188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45939.292950810188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45939.292950810188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45939.292950810188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45939.292950810188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45939.292950810188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45939.292950810188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45939.292950810188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45939.292950810188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45939.292950810188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45939.292950810188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45939.292950810188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45939.292950810188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45939.292950810188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45939.292950810188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45939.292950810188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45939.292950810188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45939.292950810188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45939.292950810188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45939.292950810188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45939.292950810188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45939.292950810188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45939.292950810188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45939.292950810188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45939.292950810188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45939.292950810188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45939.292950810188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45939.292950810188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45939.292950810188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45939.292950810188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45939.292950810188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45939.292950810188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45939.292950810188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45939.292950810188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45939.292950810188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45939.292950810188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45939.292950810188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45939.292950810188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45939.292950810188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45939.292950810188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45939.292950810188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45939.292950810188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45939.292950810188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45939.292950810188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45939.292950810188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45939.292950810188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45939.292950810188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45939.292950810188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45939.292950810188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45939.292950810188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45939.292950810188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45939.292950810188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45939.292950810188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45939.292950810188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45939.292950810188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45939.292950810188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45939.292950810188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45939.292950810188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45939.292950810188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45939.292950810188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45939.292950810188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45939.292950810188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45939.292950810188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45939.292950810188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45939.292950810188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45939.292950810188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45939.292950810188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45939.292950810188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45939.292950810188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45939.292950810188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45939.292950810188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45939.292950810188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45939.292950810188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45939.292950810188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45939.292950810188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45939.292950810188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45939.292950810188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45939.292950810188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45939.292950810188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45939.292950810188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45939.292950810188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45939.292950810188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45939.292950810188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45939.292950810188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45939.292950810188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45939.292950810188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45939.292950810188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45939.292950810188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45939.292950810188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45939.292950810188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45939.292950810188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45939.292950810188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45939.292950810188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45939.292950810188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45939.292950810188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45939.292950810188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45939.292950810188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45939.292950810188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45939.292950810188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45939.292950810188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45939.292950810188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45939.292950810188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45939.292950810188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45939.292950810188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45939.292950810188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45939.292950810188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45939.292950810188</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45939.292950810188</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8">
        <f ca="1">IFERROR(NOW()-F2,"")</f>
        <v>47.460890509253659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8">
        <f ca="1">IFERROR(NOW()-F3,"")</f>
        <v>13.104073379625333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c r="E4" s="37"/>
      <c r="F4" s="38"/>
      <c r="G4" s="39">
        <f ca="1">IFERROR(NOW()-F4,"")</f>
        <v>45939.292950694442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45939.292950694442</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45939.292950694442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45939.292950694442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45939.292950694442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45939.292950694442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45939.292950694442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45939.292950694442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45939.292950694442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45939.292950694442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45939.292950694442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45939.292950694442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45939.292950694442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45939.292950694442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45939.292950694442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45939.292950694442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45939.292950694442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45939.292950694442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45939.292950694442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45939.292950694442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45939.292950694442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45939.292950694442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45939.292950694442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45939.292950694442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45939.292950694442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45939.292950694442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45939.292950694442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45939.292950694442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45939.292950694442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45939.292950694442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45939.292950694442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45939.292950694442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45939.292950694442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45939.292950694442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45939.292950694442</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45939.292950694442</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45939.292950694442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45939.292950694442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45939.292950694442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45939.292950694442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45939.292950694442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45939.292950694442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45939.292950694442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45939.292950694442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45939.292950694442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45939.292950694442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45939.292950694442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45939.292950694442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45939.292950694442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45939.292950694442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45939.292950694442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45939.292950694442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45939.292950694442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45939.292950694442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45939.292950694442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45939.292950694442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45939.292950694442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45939.292950694442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45939.292950694442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45939.292950694442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45939.292950694442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45939.292950694442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45939.292950694442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45939.292950694442</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45939.292950694442</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45939.292950694442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45939.292950694442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45939.292950694442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45939.292950694442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45939.292950694442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45939.292950694442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45939.292950694442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45939.292950694442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45939.292950694442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45939.292950694442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45939.292950694442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45939.292950694442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45939.292950694442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45939.292950694442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45939.292950694442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45939.292950694442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45939.292950694442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45939.292950694442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45939.292950694442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45939.292950694442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45939.292950694442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45939.292950694442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45939.292950694442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45939.292950694442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45939.292950694442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45939.292950694442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45939.292950694442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45939.292950694442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45939.292950694442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45939.292950694442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45939.292950694442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45939.292950694442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45939.292950694442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45939.292950694442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45939.292950694442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45939.292950694442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45939.292950694442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45939.292950694442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45939.292950694442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45939.292950694442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45939.292950694442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45939.292950694442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45939.292950694442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45939.292950694442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45939.292950694442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45939.292950694442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45939.292950694442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45939.292950694442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45939.292950694442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45939.292950694442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45939.292950694442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45939.292950694442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45939.292950694442</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45939.292950694442</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12.520103587965423</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45939.292950810188</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5.4119785879665869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4.3507054398141918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45939.292950694442</v>
      </c>
      <c r="H6" s="155">
        <v>45937.667847222219</v>
      </c>
      <c r="I6" s="150" t="str">
        <f>IFERROR(VLOOKUP(D6,DB!A:F,6,0),"")</f>
        <v>SCECO</v>
      </c>
      <c r="J6" s="150" t="str">
        <f>IFERROR(VLOOKUP(D6,DB!A:G,7,0),"")</f>
        <v>Weak</v>
      </c>
      <c r="K6" s="156" t="s">
        <v>39070</v>
      </c>
      <c r="L6" s="150" t="str">
        <f>IFERROR(VLOOKUP(D6,DB!A:I,9,0),"")</f>
        <v>Latis</v>
      </c>
    </row>
    <row r="7" spans="1:16383" ht="31.5" customHeight="1">
      <c r="A7" s="162" t="s">
        <v>39071</v>
      </c>
      <c r="B7" s="162" t="str">
        <f>IFERROR(VLOOKUP(D7,DB!A:K,11,0),"")</f>
        <v>R6</v>
      </c>
      <c r="C7" s="162">
        <v>1</v>
      </c>
      <c r="D7" s="150" t="s">
        <v>35484</v>
      </c>
      <c r="E7" s="162" t="s">
        <v>38964</v>
      </c>
      <c r="F7" s="173">
        <v>45939.275243055556</v>
      </c>
      <c r="G7" s="152">
        <f ca="1">IFERROR(NOW()-F7,"-")</f>
        <v>1.7707638886349741E-2</v>
      </c>
      <c r="H7" s="173">
        <v>45939.269467592596</v>
      </c>
      <c r="I7" s="162" t="str">
        <f>IFERROR(VLOOKUP(D7,DB!A:F,6,0),"")</f>
        <v>SCECO</v>
      </c>
      <c r="J7" s="162" t="str">
        <f>IFERROR(VLOOKUP(D7,DB!A:G,7,0),"")</f>
        <v>Dead+No BB Design</v>
      </c>
      <c r="K7" s="162" t="s">
        <v>39072</v>
      </c>
      <c r="L7" s="162" t="str">
        <f>IFERROR(VLOOKUP(D7,DB!A:I,9,0),"")</f>
        <v>Latis</v>
      </c>
    </row>
    <row r="8" spans="1:16383" ht="31.5" customHeight="1">
      <c r="A8" s="162"/>
      <c r="B8" s="162" t="str">
        <f>IFERROR(VLOOKUP(D8,DB!A:K,11,0),"")</f>
        <v/>
      </c>
      <c r="C8" s="162"/>
      <c r="D8" s="161"/>
      <c r="E8" s="162"/>
      <c r="F8" s="162"/>
      <c r="G8" s="152">
        <f ca="1">IFERROR(NOW()-F8,"-")</f>
        <v>45939.292950694442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45939.292950694442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45939.292950694442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45939.292950694442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45939.292950694442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45939.292950694442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45939.292950694442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45939.292950694442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45939.292950694442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45939.292950694442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45939.292950694442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45939.292950694442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45939.292950694442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45939.292950694442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45939.292950694442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45939.292950694442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45939.292950694442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45939.292950694442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45939.292950694442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45939.292950694442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45939.292950694442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45939.292950694442</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45939.292950694442</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45939.292950694442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45939.292950694442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45939.292950694442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45939.292950694442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45939.292950810188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45939.292950810188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45939.292950810188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45939.292950810188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45939.292950810188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45939.292950810188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45939.292950810188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45939.292950810188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45939.292950810188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45939.292950810188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45939.292950810188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45939.292950810188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45939.292950810188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45939.292950810188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45939.292950810188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45939.292950810188</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45939.292950810188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45939.292950810188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45939.292950810188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45939.292950810188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45939.292950810188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45939.292950810188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45939.292950810188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45939.292950810188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45939.292950810188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45939.292950810188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45939.292950810188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45939.292950810188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45939.292950810188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45939.292950810188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45939.292950810188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45939.292950810188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45939.292950810188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45939.292950810188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45939.292950810188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45939.292950810188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45939.292950810188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45939.292950810188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45939.292950810188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45939.292950810188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45939.292950810188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45939.292950810188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45939.292950810188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45939.292950810188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45939.292950810188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45939.292950810188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45939.292950810188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45939.292950810188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45939.292950810188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45939.292950810188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45939.292950810188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45939.292950810188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45939.292950810188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45939.292950810188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45939.292950810188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45939.292950810188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45939.292950810188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45939.292950810188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45939.292950810188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45939.292950810188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45939.292950810188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45939.292950810188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45939.292950810188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45939.292950810188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45939.292950810188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45939.292950810188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45939.292950810188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45939.292950810188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45939.292950810188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45939.292950810188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45939.292950810188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45939.292950810188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45939.292950810188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45939.292950810188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45939.292950810188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45939.292950810188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45939.292950810188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45939.292950810188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45939.292950810188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45939.292950810188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45939.292950810188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45939.292950810188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45939.292950810188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45939.292950810188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45939.292950810188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45939.292950810188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45939.292950810188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45939.292950810188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45939.292950810188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45939.292950810188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45939.292950810188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45939.292950810188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45939.292950810188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45939.292950810188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45939.292950810188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45939.292950810188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45939.292950810188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45939.292950810188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45939.292950810188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45939.292950810188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45939.292950810188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45939.292950810188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45939.292950810188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45939.292950810188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45939.292950810188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45939.292950810188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45939.292950810188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45939.292950810188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45939.292950810188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45939.292950810188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45939.292950810188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45939.292950810188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45939.292950810188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45939.292950810188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45939.292950810188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45939.292950810188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45939.292950810188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45939.292950810188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45939.292950810188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45939.292950810188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45939.292950810188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45939.292950810188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45939.292950810188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45939.292950810188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45939.292950810188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45939.292950810188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45939.292950810188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45939.292950810188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45939.292950810188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45939.292950810188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45939.292950810188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45939.292950810188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45939.292950810188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45939.292950810188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45939.292950810188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45939.292950810188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45939.292950810188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45939.292950810188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45939.292950810188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45939.292950810188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45939.292950810188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45939.292950810188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45939.292950810188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45939.292950810188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45939.292950810188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45939.292950810188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45939.292950810188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45939.292950810188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45939.292950810188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45939.292950810188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45939.292950810188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45939.292950810188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45939.292950810188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45939.292950810188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45939.292950810188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45939.292950810188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45939.292950810188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45939.292950810188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45939.292950810188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45939.292950810188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45939.292950810188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45939.292950810188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45939.292950810188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45939.292950810188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45939.292950810188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45939.292950810188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45939.292950810188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45939.292950810188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45939.292950810188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45939.292950810188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45939.292950810188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45939.292950810188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45939.292950810188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45939.292950810188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45939.292950810188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45939.292950810188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45939.292950810188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45939.292950810188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45939.292950810188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45939.292950810188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45939.292950810188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45939.292950810188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45939.292950810188</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2025-10-09T04:03:53Z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